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VAmiraArmond\Downloads\"/>
    </mc:Choice>
  </mc:AlternateContent>
  <xr:revisionPtr revIDLastSave="0" documentId="13_ncr:1_{D2C522B4-2485-4DD4-AE3A-45605770CBD0}" xr6:coauthVersionLast="47" xr6:coauthVersionMax="47" xr10:uidLastSave="{00000000-0000-0000-0000-000000000000}"/>
  <bookViews>
    <workbookView xWindow="564" yWindow="600" windowWidth="21600" windowHeight="11328" xr2:uid="{00000000-000D-0000-FFFF-FFFF00000000}"/>
  </bookViews>
  <sheets>
    <sheet name="Scoring" sheetId="1" r:id="rId1"/>
    <sheet name="Control Family Scoring" sheetId="2" r:id="rId2"/>
    <sheet name="Revis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wxI9nLCiY3HdTdF5rGOVtUFyMZA=="/>
    </ext>
  </extLst>
</workbook>
</file>

<file path=xl/calcChain.xml><?xml version="1.0" encoding="utf-8"?>
<calcChain xmlns="http://schemas.openxmlformats.org/spreadsheetml/2006/main">
  <c r="D115" i="1" l="1"/>
  <c r="D113" i="1"/>
  <c r="D111" i="1"/>
  <c r="D109" i="1"/>
  <c r="D103" i="1"/>
  <c r="D102" i="1"/>
  <c r="D101" i="1"/>
  <c r="D107" i="1"/>
  <c r="D105" i="1"/>
  <c r="D70" i="1"/>
  <c r="D68" i="1"/>
  <c r="D99" i="1"/>
  <c r="D97" i="1"/>
  <c r="D86" i="1"/>
  <c r="D84" i="1"/>
  <c r="D82" i="1"/>
  <c r="D95" i="1"/>
  <c r="D92" i="1"/>
  <c r="D90" i="1"/>
  <c r="D78" i="1"/>
  <c r="D88" i="1"/>
  <c r="D80" i="1"/>
  <c r="D76" i="1"/>
  <c r="D74" i="1"/>
  <c r="D72" i="1"/>
  <c r="D66" i="1"/>
  <c r="D64" i="1"/>
  <c r="D62" i="1"/>
  <c r="D60" i="1"/>
  <c r="D58" i="1"/>
  <c r="D56" i="1"/>
  <c r="D51" i="1"/>
  <c r="D50" i="1"/>
  <c r="D49" i="1"/>
  <c r="D48" i="1"/>
  <c r="D47" i="1"/>
  <c r="D46" i="1"/>
  <c r="D45" i="1"/>
  <c r="D44" i="1"/>
  <c r="D43" i="1"/>
  <c r="D42" i="1"/>
  <c r="D37" i="1"/>
  <c r="D36" i="1"/>
  <c r="D35" i="1"/>
  <c r="D34" i="1"/>
  <c r="D29" i="1"/>
  <c r="D28" i="1"/>
  <c r="D27" i="1"/>
  <c r="D26" i="1"/>
  <c r="D25" i="1"/>
  <c r="D24" i="1"/>
  <c r="D23" i="1"/>
  <c r="D22" i="1"/>
  <c r="D39" i="1" l="1"/>
  <c r="B3" i="2" s="1"/>
  <c r="D3" i="2" s="1"/>
  <c r="B9" i="2" s="1"/>
  <c r="D53" i="1"/>
  <c r="B4" i="2" s="1"/>
  <c r="D4" i="2" s="1"/>
  <c r="B10" i="2" s="1"/>
  <c r="B5" i="2"/>
  <c r="D5" i="2" s="1"/>
  <c r="B11" i="2" s="1"/>
  <c r="D31" i="1"/>
  <c r="B2" i="2" s="1"/>
  <c r="D2" i="2" s="1"/>
  <c r="B8" i="2" s="1"/>
  <c r="D117" i="1" l="1"/>
</calcChain>
</file>

<file path=xl/sharedStrings.xml><?xml version="1.0" encoding="utf-8"?>
<sst xmlns="http://schemas.openxmlformats.org/spreadsheetml/2006/main" count="275" uniqueCount="176">
  <si>
    <t>Managed Service Provider Risk System (MSPRS)</t>
  </si>
  <si>
    <t>Answer</t>
  </si>
  <si>
    <t>Score</t>
  </si>
  <si>
    <t>Score a potential MSP to ensure the right fit for your SMB!</t>
  </si>
  <si>
    <t>Yes</t>
  </si>
  <si>
    <t>U.S. Only</t>
  </si>
  <si>
    <t>Acceptable</t>
  </si>
  <si>
    <t>No</t>
  </si>
  <si>
    <t>U.S. &amp; Outside</t>
  </si>
  <si>
    <t>Not Acceptable</t>
  </si>
  <si>
    <t>MSP is referred to as "Company" below.</t>
  </si>
  <si>
    <t>N/A</t>
  </si>
  <si>
    <t>Vendor Doesn't Have</t>
  </si>
  <si>
    <t>Outside U.S. Only</t>
  </si>
  <si>
    <t>Please do not upload this score into PIEE.</t>
  </si>
  <si>
    <t>Control items with a * indicate that POAM is not acceptable.</t>
  </si>
  <si>
    <t>Reference numbers in Column A are not mapped to anything meaningful.</t>
  </si>
  <si>
    <t>For entertainment purposes only, use only as is it helpful to your business.</t>
  </si>
  <si>
    <t>Initial (email or LinkedIn) Introductions</t>
  </si>
  <si>
    <t>Select from Drop Down</t>
  </si>
  <si>
    <t>Notes</t>
  </si>
  <si>
    <t>100.1.1</t>
  </si>
  <si>
    <t>Appropriate email subject line</t>
  </si>
  <si>
    <t>100.1.2</t>
  </si>
  <si>
    <t>Spells your name correctly</t>
  </si>
  <si>
    <t>*100.1.3</t>
  </si>
  <si>
    <t>Spells your company name correctly</t>
  </si>
  <si>
    <t>100.1.4</t>
  </si>
  <si>
    <t>Clearly provides opportunity in email to opt-out</t>
  </si>
  <si>
    <t>*100.1.5</t>
  </si>
  <si>
    <t>Does not use absolutes</t>
  </si>
  <si>
    <t>100.1.6</t>
  </si>
  <si>
    <t>Introduced by trusted colleague</t>
  </si>
  <si>
    <t>100.1.7</t>
  </si>
  <si>
    <t>Email clear and concise</t>
  </si>
  <si>
    <t>100.1.7.1</t>
  </si>
  <si>
    <t xml:space="preserve">     Lacking overwhelming jargon and unnecessary sense of urgency.</t>
  </si>
  <si>
    <t>Total score for Control Family:</t>
  </si>
  <si>
    <t>Research conducted by SMB</t>
  </si>
  <si>
    <t>100.2.1</t>
  </si>
  <si>
    <t>Positive reviews or referrals found</t>
  </si>
  <si>
    <t>100.2.1.1</t>
  </si>
  <si>
    <t xml:space="preserve">     Recommended via industry network or close colleague</t>
  </si>
  <si>
    <t>100.2.2</t>
  </si>
  <si>
    <t>Online presence found</t>
  </si>
  <si>
    <t>*100.2.3</t>
  </si>
  <si>
    <t>Website redirects to https://</t>
  </si>
  <si>
    <t>Follow up discussions (allowed by SMB)</t>
  </si>
  <si>
    <t>100.3.1</t>
  </si>
  <si>
    <t>Company offers at minimum, 2 references</t>
  </si>
  <si>
    <t>Upon request or unsolicited</t>
  </si>
  <si>
    <t>*100.3.2</t>
  </si>
  <si>
    <t>Company shares pricing structure</t>
  </si>
  <si>
    <t>100.3.2.1</t>
  </si>
  <si>
    <t xml:space="preserve">     Without or before demo</t>
  </si>
  <si>
    <t>100.3.2.2</t>
  </si>
  <si>
    <t xml:space="preserve">     Pricing structure is clear and straight-forward</t>
  </si>
  <si>
    <t>100.3.3</t>
  </si>
  <si>
    <t>Company has acknowledged SMB's pain points</t>
  </si>
  <si>
    <t>100.3.3.1</t>
  </si>
  <si>
    <t xml:space="preserve">     Follows up with suggestions on how services would resolve pain points</t>
  </si>
  <si>
    <t>100.3.4</t>
  </si>
  <si>
    <t>Company appears to have researched SMB</t>
  </si>
  <si>
    <t>100.3.4.1</t>
  </si>
  <si>
    <t xml:space="preserve">     Company hasn't asked qualifying questions that are publically-known</t>
  </si>
  <si>
    <t>*100.3.5</t>
  </si>
  <si>
    <t>Company does not seem pushy</t>
  </si>
  <si>
    <t>100.3.5.1</t>
  </si>
  <si>
    <t xml:space="preserve">     Company offers availability to continue conversations</t>
  </si>
  <si>
    <t>Company Assessment/Interview - Does company respond correctly?</t>
  </si>
  <si>
    <t>*100.4.1</t>
  </si>
  <si>
    <t>"Will you share your Customer Responsibility Matrix with me?"</t>
  </si>
  <si>
    <t>Company should supply this with minimal delay.</t>
  </si>
  <si>
    <t xml:space="preserve">     Correct Answer: "Yes, here it is."</t>
  </si>
  <si>
    <t>100.4.2</t>
  </si>
  <si>
    <t>"Where are your Servers located?"</t>
  </si>
  <si>
    <t xml:space="preserve">     Correct Answer: "The United States of America, only."</t>
  </si>
  <si>
    <t>100.4.3</t>
  </si>
  <si>
    <t>"Where does my data exist in your environment?"</t>
  </si>
  <si>
    <t xml:space="preserve">     Correct Answer: *client determines what correct answer is*</t>
  </si>
  <si>
    <t>100.4.4</t>
  </si>
  <si>
    <t>"Do you outsource anything to subcontractors?"</t>
  </si>
  <si>
    <t>*100.4.5</t>
  </si>
  <si>
    <t>"If you start using off shore resources or are bought out by a company that does, will you give me at least 3 months notice and permit me to get out of the contract?"</t>
  </si>
  <si>
    <t xml:space="preserve">     Correct Answer: "Yes."</t>
  </si>
  <si>
    <t>100.4.6</t>
  </si>
  <si>
    <t>"What SBOM or risk assessment are you performing on tools that you add to your environment that have access into mine?"</t>
  </si>
  <si>
    <t>100.4.7</t>
  </si>
  <si>
    <t>"How does your team mitigate the risk of attackers using MSP tools to deliver malware?"</t>
  </si>
  <si>
    <t>100.4.8</t>
  </si>
  <si>
    <t>"Do you carry cyber insurance?"</t>
  </si>
  <si>
    <t>Third-party cyber liability insurance is recommended.</t>
  </si>
  <si>
    <t>100.4.9</t>
  </si>
  <si>
    <t>"Are you willing to show your hiring/termination policy and checklist so I can ensure your people can be trusted to access my data?"</t>
  </si>
  <si>
    <t>100.4.11</t>
  </si>
  <si>
    <t>"Have you lost clients, and why?"</t>
  </si>
  <si>
    <t>SMB-Friendly Levels:</t>
  </si>
  <si>
    <t>Control Family</t>
  </si>
  <si>
    <t>Total Points Available</t>
  </si>
  <si>
    <t>Percentage</t>
  </si>
  <si>
    <t>Company Assessment/Interview</t>
  </si>
  <si>
    <t>100.4.8.1</t>
  </si>
  <si>
    <t xml:space="preserve">     "Are you willing to add me to your insurance policy as an interested party?"</t>
  </si>
  <si>
    <t xml:space="preserve">          Correct Answer: "Yes."</t>
  </si>
  <si>
    <t>100.4.8.2</t>
  </si>
  <si>
    <t xml:space="preserve">     "What are your insurance limits?"</t>
  </si>
  <si>
    <t xml:space="preserve">          Correct Answer: *client determines what correct answer is*</t>
  </si>
  <si>
    <t>100.4.12</t>
  </si>
  <si>
    <t>"Will you share your SSP with me?"</t>
  </si>
  <si>
    <t xml:space="preserve">     Correct Answer: "Yes." (this may be in a shareable-format acceptable to the SMB)</t>
  </si>
  <si>
    <t>100.4.13</t>
  </si>
  <si>
    <t>100.4.14</t>
  </si>
  <si>
    <t>"Are you a resaler of services, or provide direct?"</t>
  </si>
  <si>
    <t>100.4.9.1</t>
  </si>
  <si>
    <t>"Are all people working for your company U.S. Citizens?"</t>
  </si>
  <si>
    <t>100.4.9.2</t>
  </si>
  <si>
    <t>"Do you have anyone working abroad?"</t>
  </si>
  <si>
    <t>100.4.9.3</t>
  </si>
  <si>
    <t>"Will you notify me immediately upon an employee being hired/terminated?"</t>
  </si>
  <si>
    <t xml:space="preserve">     Correct Answer: "Yes." </t>
  </si>
  <si>
    <t>"Is company familiar with FAR Rule Section 889 and the prohibited vendor list?"</t>
  </si>
  <si>
    <t>100.4.15.1</t>
  </si>
  <si>
    <t>"Is company compliant with FAR Rule Section 889?"</t>
  </si>
  <si>
    <t>*100.4.15</t>
  </si>
  <si>
    <t>100.4.6.1</t>
  </si>
  <si>
    <t>"Do you used named accounts in our systems for your staff?"</t>
  </si>
  <si>
    <t>100.4.6.2</t>
  </si>
  <si>
    <t>"Can you define specifics surrounding your personnel's access into my environment?"</t>
  </si>
  <si>
    <t xml:space="preserve">     Correct Answer: *client determines what correct answer is* - include people, hardware, software</t>
  </si>
  <si>
    <t>"What certifications do you hold (or frameworks do you align with)?"</t>
  </si>
  <si>
    <t xml:space="preserve">     May include, but is not limited to: CSF, NIST 800-171, ISO27001, FEDRAMP.  Specific to services in scope.</t>
  </si>
  <si>
    <t>Rev</t>
  </si>
  <si>
    <t>Original</t>
  </si>
  <si>
    <t>*100.4.16</t>
  </si>
  <si>
    <t>"Is MFA Enforced for administrator access?"</t>
  </si>
  <si>
    <t>…for remote access?</t>
  </si>
  <si>
    <t>…for applications?</t>
  </si>
  <si>
    <t>*100.4.16.1</t>
  </si>
  <si>
    <t>100.4.16.2</t>
  </si>
  <si>
    <t>100.4.17</t>
  </si>
  <si>
    <t>"Where do you receive cybersecurity threat briefings and who is part of the team that receives and analyzes them?"</t>
  </si>
  <si>
    <t xml:space="preserve">     Correct Answer: *client determines what correct answer is* - highly recommend ISACs, or something beyond public social media!</t>
  </si>
  <si>
    <t>100.4.18</t>
  </si>
  <si>
    <t>"What is your Incident Response Plan?"</t>
  </si>
  <si>
    <t xml:space="preserve">     Correct Answer: *client determines what correct answer is* </t>
  </si>
  <si>
    <t xml:space="preserve">     "Who is involved in the Plan?"</t>
  </si>
  <si>
    <t xml:space="preserve">     "How often is the plan tested?"</t>
  </si>
  <si>
    <t>100.4.18.1</t>
  </si>
  <si>
    <t>100.4.18.2</t>
  </si>
  <si>
    <t>100.4.19</t>
  </si>
  <si>
    <t>"Is the MSP free of any pending or open lawsuits?"</t>
  </si>
  <si>
    <t>Clarification to 100.4.13 (frameworks)</t>
  </si>
  <si>
    <t>Added 100.4.16 series (MFA)</t>
  </si>
  <si>
    <t>Added 100.4.17 (threat briefings)</t>
  </si>
  <si>
    <t>Added 100.4.19 (pending lawsuit)</t>
  </si>
  <si>
    <t>Added 100.4.18 series (IRP)</t>
  </si>
  <si>
    <t>Details</t>
  </si>
  <si>
    <t>Out of 470 possible points</t>
  </si>
  <si>
    <t>03.05.2022</t>
  </si>
  <si>
    <t>03.31.2022</t>
  </si>
  <si>
    <t>06.10.2022</t>
  </si>
  <si>
    <t>Date</t>
  </si>
  <si>
    <t>See Revision Tab</t>
  </si>
  <si>
    <t>Rev 3</t>
  </si>
  <si>
    <t>Added 100.4.12 (SSP)</t>
  </si>
  <si>
    <t>Added 100.4.13 (certifications)</t>
  </si>
  <si>
    <t>Added 100.4.14 (resaler)</t>
  </si>
  <si>
    <t>Added 100.4.15 series (FAR Rule Sec 889)</t>
  </si>
  <si>
    <t>Level 5 = 470 (Perfect!  DIBCAC would be proud.)</t>
  </si>
  <si>
    <t>Level 4 = 425-469 (Pretty darn good.  Don't let perfect be the enemy of good.)</t>
  </si>
  <si>
    <t>Level 3 = 375-424 (Getting there… maybe check to see if you were too hard on them.)</t>
  </si>
  <si>
    <t>Level 2 = 200-374 (Surely there are other vendors you can seek out?)</t>
  </si>
  <si>
    <t>Level 1 = &lt; 199 (How is this company in business?)</t>
  </si>
  <si>
    <t>Credit: Allison Giddens, with input from the Discord Cooey Center of Excellence forum.</t>
  </si>
  <si>
    <t>https://discord.gg/cooey</t>
  </si>
  <si>
    <t>You are invited to join the Cooey COE! Invite link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</si>
</sst>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b/>
      <sz val="2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1E4E79"/>
      <name val="Calibri"/>
    </font>
    <font>
      <i/>
      <sz val="11"/>
      <color theme="1"/>
      <name val="Calibri"/>
    </font>
    <font>
      <u/>
      <sz val="11"/>
      <color theme="1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0" fillId="0" borderId="0" xfId="0" applyFont="1" applyAlignment="1">
      <alignment horizontal="right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ont="1" applyFill="1" applyBorder="1"/>
    <xf numFmtId="0" fontId="0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3" borderId="6" xfId="0" applyFont="1" applyFill="1" applyBorder="1" applyAlignment="1">
      <alignment horizontal="right"/>
    </xf>
    <xf numFmtId="0" fontId="0" fillId="0" borderId="7" xfId="0" applyFont="1" applyBorder="1"/>
    <xf numFmtId="0" fontId="0" fillId="4" borderId="1" xfId="0" applyFont="1" applyFill="1" applyBorder="1" applyAlignment="1">
      <alignment horizontal="right"/>
    </xf>
    <xf numFmtId="0" fontId="0" fillId="4" borderId="2" xfId="0" applyFont="1" applyFill="1" applyBorder="1"/>
    <xf numFmtId="0" fontId="0" fillId="4" borderId="3" xfId="0" applyFont="1" applyFill="1" applyBorder="1"/>
    <xf numFmtId="0" fontId="0" fillId="0" borderId="8" xfId="0" applyFont="1" applyBorder="1"/>
    <xf numFmtId="0" fontId="4" fillId="0" borderId="4" xfId="0" applyFont="1" applyBorder="1"/>
    <xf numFmtId="0" fontId="0" fillId="2" borderId="6" xfId="0" applyFont="1" applyFill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3" fillId="0" borderId="0" xfId="0" applyFont="1" applyAlignment="1"/>
    <xf numFmtId="0" fontId="2" fillId="5" borderId="9" xfId="0" applyFont="1" applyFill="1" applyBorder="1"/>
    <xf numFmtId="0" fontId="5" fillId="0" borderId="0" xfId="0" applyFont="1"/>
    <xf numFmtId="0" fontId="0" fillId="4" borderId="10" xfId="0" applyFont="1" applyFill="1" applyBorder="1"/>
    <xf numFmtId="0" fontId="0" fillId="4" borderId="11" xfId="0" applyFont="1" applyFill="1" applyBorder="1"/>
    <xf numFmtId="0" fontId="0" fillId="4" borderId="12" xfId="0" applyFont="1" applyFill="1" applyBorder="1"/>
    <xf numFmtId="0" fontId="0" fillId="4" borderId="13" xfId="0" applyFont="1" applyFill="1" applyBorder="1"/>
    <xf numFmtId="0" fontId="0" fillId="4" borderId="14" xfId="0" applyFont="1" applyFill="1" applyBorder="1"/>
    <xf numFmtId="0" fontId="0" fillId="4" borderId="15" xfId="0" applyFont="1" applyFill="1" applyBorder="1"/>
    <xf numFmtId="0" fontId="0" fillId="2" borderId="6" xfId="0" applyFont="1" applyFill="1" applyBorder="1" applyAlignment="1">
      <alignment horizontal="center"/>
    </xf>
    <xf numFmtId="9" fontId="0" fillId="0" borderId="0" xfId="0" applyNumberFormat="1" applyFont="1"/>
    <xf numFmtId="0" fontId="0" fillId="0" borderId="5" xfId="0" applyFont="1" applyBorder="1" applyAlignment="1">
      <alignment wrapText="1"/>
    </xf>
    <xf numFmtId="0" fontId="0" fillId="6" borderId="0" xfId="0" applyFont="1" applyFill="1" applyAlignment="1">
      <alignment horizontal="right"/>
    </xf>
    <xf numFmtId="0" fontId="0" fillId="7" borderId="0" xfId="0" applyFont="1" applyFill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6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0" xfId="0" applyFont="1" applyAlignment="1">
      <alignment wrapText="1"/>
    </xf>
    <xf numFmtId="0" fontId="6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Control Family Scoring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v>Percentage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'Control Family Scoring'!$A$8:$A$11</c:f>
              <c:strCache>
                <c:ptCount val="4"/>
                <c:pt idx="0">
                  <c:v>Initial (email or LinkedIn) Introductions</c:v>
                </c:pt>
                <c:pt idx="1">
                  <c:v>Research conducted by SMB</c:v>
                </c:pt>
                <c:pt idx="2">
                  <c:v>Follow up discussions (allowed by SMB)</c:v>
                </c:pt>
                <c:pt idx="3">
                  <c:v>Company Assessment/Interview</c:v>
                </c:pt>
              </c:strCache>
            </c:strRef>
          </c:cat>
          <c:val>
            <c:numRef>
              <c:f>'Control Family Scoring'!$B$8:$B$11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2.5714285714285716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C26-4B84-B66A-DFC77AEF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64967"/>
        <c:axId val="352630735"/>
      </c:barChart>
      <c:catAx>
        <c:axId val="5056496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52630735"/>
        <c:crosses val="autoZero"/>
        <c:auto val="1"/>
        <c:lblAlgn val="ctr"/>
        <c:lblOffset val="100"/>
        <c:noMultiLvlLbl val="1"/>
      </c:catAx>
      <c:valAx>
        <c:axId val="352630735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0564967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76201</xdr:rowOff>
    </xdr:from>
    <xdr:ext cx="3213735" cy="11201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" y="76201"/>
          <a:ext cx="3213735" cy="112014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7667625" cy="2714625"/>
    <xdr:graphicFrame macro="">
      <xdr:nvGraphicFramePr>
        <xdr:cNvPr id="984466509" name="Chart 1">
          <a:extLst>
            <a:ext uri="{FF2B5EF4-FFF2-40B4-BE49-F238E27FC236}">
              <a16:creationId xmlns:a16="http://schemas.microsoft.com/office/drawing/2014/main" id="{00000000-0008-0000-0100-00004DC4A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iscord.gg/cooe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37"/>
  <sheetViews>
    <sheetView tabSelected="1" topLeftCell="A44" zoomScale="70" zoomScaleNormal="70" workbookViewId="0">
      <selection activeCell="A21" sqref="A21"/>
    </sheetView>
  </sheetViews>
  <sheetFormatPr defaultColWidth="14.44140625" defaultRowHeight="15" customHeight="1" x14ac:dyDescent="0.3"/>
  <cols>
    <col min="1" max="1" width="9.88671875" customWidth="1"/>
    <col min="2" max="2" width="96.77734375" bestFit="1" customWidth="1"/>
    <col min="3" max="3" width="16.33203125" customWidth="1"/>
    <col min="4" max="4" width="14" customWidth="1"/>
    <col min="5" max="5" width="50" customWidth="1"/>
    <col min="6" max="8" width="8.6640625" customWidth="1"/>
    <col min="9" max="10" width="8.6640625" hidden="1" customWidth="1"/>
    <col min="11" max="11" width="1.6640625" hidden="1" customWidth="1"/>
    <col min="12" max="12" width="20.109375" hidden="1" customWidth="1"/>
    <col min="13" max="13" width="8.6640625" hidden="1" customWidth="1"/>
    <col min="14" max="14" width="1.33203125" hidden="1" customWidth="1"/>
    <col min="15" max="15" width="19.5546875" hidden="1" customWidth="1"/>
    <col min="16" max="16" width="8.6640625" hidden="1" customWidth="1"/>
    <col min="17" max="17" width="1.5546875" hidden="1" customWidth="1"/>
    <col min="18" max="18" width="18.6640625" hidden="1" customWidth="1"/>
    <col min="19" max="19" width="26" hidden="1" customWidth="1"/>
    <col min="20" max="26" width="8.6640625" customWidth="1"/>
  </cols>
  <sheetData>
    <row r="1" spans="1:19" ht="14.25" customHeight="1" x14ac:dyDescent="0.3">
      <c r="A1" s="1"/>
    </row>
    <row r="2" spans="1:19" ht="14.25" customHeight="1" x14ac:dyDescent="0.3">
      <c r="A2" s="1"/>
    </row>
    <row r="3" spans="1:19" ht="14.25" customHeight="1" x14ac:dyDescent="0.3">
      <c r="A3" s="1"/>
    </row>
    <row r="4" spans="1:19" ht="30" customHeight="1" x14ac:dyDescent="0.3">
      <c r="A4" s="1"/>
      <c r="E4" s="48" t="s">
        <v>173</v>
      </c>
    </row>
    <row r="5" spans="1:19" ht="14.25" customHeight="1" x14ac:dyDescent="0.3">
      <c r="A5" s="1"/>
      <c r="E5" s="48" t="s">
        <v>175</v>
      </c>
    </row>
    <row r="6" spans="1:19" ht="14.25" customHeight="1" x14ac:dyDescent="0.3">
      <c r="A6" s="1"/>
      <c r="E6" s="49" t="s">
        <v>174</v>
      </c>
    </row>
    <row r="7" spans="1:19" ht="14.25" customHeight="1" x14ac:dyDescent="0.3">
      <c r="A7" s="1"/>
    </row>
    <row r="8" spans="1:19" ht="14.25" customHeight="1" x14ac:dyDescent="0.3">
      <c r="A8" s="1"/>
    </row>
    <row r="9" spans="1:19" ht="25.2" customHeight="1" x14ac:dyDescent="0.55000000000000004">
      <c r="A9" s="1"/>
      <c r="B9" s="2" t="s">
        <v>0</v>
      </c>
      <c r="G9" s="3"/>
      <c r="H9" s="3"/>
      <c r="I9" s="4" t="s">
        <v>1</v>
      </c>
      <c r="J9" s="4" t="s">
        <v>2</v>
      </c>
      <c r="K9" s="3"/>
      <c r="L9" s="3" t="s">
        <v>1</v>
      </c>
      <c r="M9" s="3" t="s">
        <v>2</v>
      </c>
      <c r="N9" s="3"/>
      <c r="O9" s="3" t="s">
        <v>1</v>
      </c>
      <c r="P9" s="3" t="s">
        <v>2</v>
      </c>
      <c r="R9" s="3" t="s">
        <v>1</v>
      </c>
      <c r="S9" s="3" t="s">
        <v>2</v>
      </c>
    </row>
    <row r="10" spans="1:19" ht="14.25" customHeight="1" x14ac:dyDescent="0.3">
      <c r="A10" s="1"/>
      <c r="B10" s="5" t="s">
        <v>3</v>
      </c>
      <c r="G10" s="3"/>
      <c r="H10" s="3"/>
      <c r="I10" s="4" t="s">
        <v>4</v>
      </c>
      <c r="J10" s="4">
        <v>5</v>
      </c>
      <c r="K10" s="3"/>
      <c r="L10" s="3" t="s">
        <v>4</v>
      </c>
      <c r="M10" s="3">
        <v>15</v>
      </c>
      <c r="N10" s="3"/>
      <c r="O10" s="3" t="s">
        <v>5</v>
      </c>
      <c r="P10" s="3">
        <v>15</v>
      </c>
      <c r="R10" s="3" t="s">
        <v>6</v>
      </c>
      <c r="S10" s="3">
        <v>10</v>
      </c>
    </row>
    <row r="11" spans="1:19" ht="14.25" customHeight="1" x14ac:dyDescent="0.3">
      <c r="A11" s="1"/>
      <c r="G11" s="3"/>
      <c r="H11" s="3"/>
      <c r="I11" s="4" t="s">
        <v>7</v>
      </c>
      <c r="J11" s="4">
        <v>-5</v>
      </c>
      <c r="K11" s="3"/>
      <c r="L11" s="3" t="s">
        <v>7</v>
      </c>
      <c r="M11" s="3">
        <v>-10</v>
      </c>
      <c r="N11" s="3"/>
      <c r="O11" s="3" t="s">
        <v>8</v>
      </c>
      <c r="P11" s="3">
        <v>-10</v>
      </c>
      <c r="R11" s="3" t="s">
        <v>9</v>
      </c>
      <c r="S11" s="3">
        <v>-10</v>
      </c>
    </row>
    <row r="12" spans="1:19" ht="14.25" customHeight="1" x14ac:dyDescent="0.3">
      <c r="A12" s="1"/>
      <c r="B12" s="6" t="s">
        <v>162</v>
      </c>
      <c r="G12" s="3"/>
      <c r="H12" s="3"/>
      <c r="I12" s="4"/>
      <c r="J12" s="4"/>
      <c r="K12" s="3"/>
      <c r="L12" s="3"/>
      <c r="M12" s="3"/>
      <c r="N12" s="3"/>
      <c r="O12" s="3"/>
      <c r="P12" s="3"/>
      <c r="R12" s="3"/>
      <c r="S12" s="3"/>
    </row>
    <row r="13" spans="1:19" ht="14.25" customHeight="1" x14ac:dyDescent="0.3">
      <c r="A13" s="1"/>
      <c r="B13" s="3" t="s">
        <v>163</v>
      </c>
      <c r="G13" s="3"/>
      <c r="H13" s="3"/>
      <c r="I13" s="4"/>
      <c r="J13" s="4"/>
      <c r="K13" s="3"/>
      <c r="L13" s="3"/>
      <c r="M13" s="3"/>
      <c r="N13" s="3"/>
      <c r="O13" s="3"/>
      <c r="P13" s="3"/>
      <c r="R13" s="3"/>
      <c r="S13" s="3"/>
    </row>
    <row r="14" spans="1:19" ht="14.25" customHeight="1" x14ac:dyDescent="0.3">
      <c r="A14" s="1"/>
      <c r="G14" s="3"/>
      <c r="H14" s="3"/>
      <c r="I14" s="4"/>
      <c r="J14" s="4"/>
      <c r="K14" s="3"/>
      <c r="L14" s="3"/>
      <c r="M14" s="3"/>
      <c r="N14" s="3"/>
      <c r="O14" s="3"/>
      <c r="P14" s="3"/>
      <c r="R14" s="3"/>
      <c r="S14" s="3"/>
    </row>
    <row r="15" spans="1:19" ht="14.25" customHeight="1" x14ac:dyDescent="0.3">
      <c r="A15" s="1"/>
      <c r="B15" s="7" t="s">
        <v>10</v>
      </c>
      <c r="G15" s="3"/>
      <c r="H15" s="3"/>
      <c r="I15" s="4" t="s">
        <v>11</v>
      </c>
      <c r="J15" s="4">
        <v>0</v>
      </c>
      <c r="K15" s="3"/>
      <c r="L15" s="3" t="s">
        <v>12</v>
      </c>
      <c r="M15" s="3">
        <v>-30</v>
      </c>
      <c r="N15" s="3"/>
      <c r="O15" s="3" t="s">
        <v>13</v>
      </c>
      <c r="P15" s="3">
        <v>-30</v>
      </c>
      <c r="R15" s="3"/>
      <c r="S15" s="3"/>
    </row>
    <row r="16" spans="1:19" ht="14.25" customHeight="1" x14ac:dyDescent="0.3">
      <c r="A16" s="1"/>
      <c r="B16" s="7" t="s">
        <v>14</v>
      </c>
      <c r="G16" s="3"/>
      <c r="H16" s="3"/>
      <c r="I16" s="3"/>
      <c r="J16" s="3"/>
      <c r="K16" s="3"/>
      <c r="L16" s="3"/>
      <c r="M16" s="3"/>
      <c r="N16" s="3"/>
      <c r="O16" s="3"/>
    </row>
    <row r="17" spans="1:15" ht="14.25" customHeight="1" x14ac:dyDescent="0.3">
      <c r="A17" s="1"/>
      <c r="B17" s="7" t="s">
        <v>15</v>
      </c>
      <c r="G17" s="3"/>
      <c r="H17" s="3"/>
      <c r="I17" s="3"/>
      <c r="J17" s="3"/>
      <c r="K17" s="3"/>
      <c r="L17" s="3"/>
      <c r="M17" s="3"/>
      <c r="N17" s="3"/>
      <c r="O17" s="3"/>
    </row>
    <row r="18" spans="1:15" ht="14.25" customHeight="1" x14ac:dyDescent="0.3">
      <c r="A18" s="1"/>
      <c r="B18" s="7" t="s">
        <v>16</v>
      </c>
      <c r="G18" s="3"/>
      <c r="H18" s="3"/>
      <c r="I18" s="3"/>
      <c r="J18" s="3"/>
      <c r="K18" s="3"/>
      <c r="L18" s="3"/>
      <c r="M18" s="3"/>
      <c r="N18" s="3"/>
      <c r="O18" s="3"/>
    </row>
    <row r="19" spans="1:15" ht="14.25" customHeight="1" x14ac:dyDescent="0.3">
      <c r="A19" s="1"/>
      <c r="B19" s="7" t="s">
        <v>17</v>
      </c>
      <c r="G19" s="3"/>
      <c r="H19" s="3"/>
      <c r="I19" s="3"/>
      <c r="J19" s="3"/>
      <c r="K19" s="3"/>
      <c r="L19" s="3"/>
      <c r="M19" s="3"/>
      <c r="N19" s="3"/>
      <c r="O19" s="3"/>
    </row>
    <row r="20" spans="1:15" ht="14.25" customHeight="1" x14ac:dyDescent="0.3">
      <c r="A20" s="1"/>
      <c r="G20" s="3"/>
      <c r="H20" s="3"/>
      <c r="I20" s="3"/>
      <c r="J20" s="3"/>
      <c r="K20" s="3"/>
      <c r="L20" s="3"/>
      <c r="M20" s="3"/>
      <c r="N20" s="3"/>
      <c r="O20" s="3"/>
    </row>
    <row r="21" spans="1:15" ht="36" customHeight="1" x14ac:dyDescent="0.3">
      <c r="A21" s="1">
        <v>100.1</v>
      </c>
      <c r="B21" s="8" t="s">
        <v>18</v>
      </c>
      <c r="C21" s="9" t="s">
        <v>19</v>
      </c>
      <c r="D21" s="10" t="s">
        <v>2</v>
      </c>
      <c r="E21" s="11" t="s">
        <v>20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 ht="14.25" customHeight="1" x14ac:dyDescent="0.3">
      <c r="A22" s="1" t="s">
        <v>21</v>
      </c>
      <c r="B22" s="12" t="s">
        <v>22</v>
      </c>
      <c r="C22" s="6" t="s">
        <v>4</v>
      </c>
      <c r="D22" s="6">
        <f t="shared" ref="D22:D29" si="0">VLOOKUP(C22,$I$9:$J$15,2,FALSE)</f>
        <v>5</v>
      </c>
      <c r="G22" s="3"/>
      <c r="H22" s="3"/>
      <c r="I22" s="3"/>
      <c r="J22" s="3"/>
      <c r="K22" s="3"/>
      <c r="L22" s="3"/>
      <c r="M22" s="3"/>
      <c r="N22" s="3"/>
      <c r="O22" s="3"/>
    </row>
    <row r="23" spans="1:15" ht="14.25" customHeight="1" x14ac:dyDescent="0.3">
      <c r="A23" s="1" t="s">
        <v>23</v>
      </c>
      <c r="B23" s="13" t="s">
        <v>24</v>
      </c>
      <c r="C23" s="6" t="s">
        <v>4</v>
      </c>
      <c r="D23" s="6">
        <f t="shared" si="0"/>
        <v>5</v>
      </c>
      <c r="G23" s="3"/>
      <c r="H23" s="3"/>
      <c r="I23" s="3"/>
      <c r="J23" s="3"/>
      <c r="K23" s="3"/>
      <c r="L23" s="3"/>
      <c r="M23" s="3"/>
      <c r="N23" s="3"/>
      <c r="O23" s="3"/>
    </row>
    <row r="24" spans="1:15" ht="14.25" customHeight="1" x14ac:dyDescent="0.3">
      <c r="A24" s="14" t="s">
        <v>25</v>
      </c>
      <c r="B24" s="13" t="s">
        <v>26</v>
      </c>
      <c r="C24" s="6" t="s">
        <v>4</v>
      </c>
      <c r="D24" s="6">
        <f t="shared" si="0"/>
        <v>5</v>
      </c>
      <c r="G24" s="3"/>
      <c r="H24" s="3"/>
      <c r="I24" s="3"/>
      <c r="J24" s="3"/>
      <c r="K24" s="3"/>
      <c r="L24" s="3"/>
      <c r="M24" s="3"/>
      <c r="N24" s="3"/>
      <c r="O24" s="3"/>
    </row>
    <row r="25" spans="1:15" ht="14.25" customHeight="1" x14ac:dyDescent="0.3">
      <c r="A25" s="1" t="s">
        <v>27</v>
      </c>
      <c r="B25" s="13" t="s">
        <v>28</v>
      </c>
      <c r="C25" s="6" t="s">
        <v>4</v>
      </c>
      <c r="D25" s="6">
        <f t="shared" si="0"/>
        <v>5</v>
      </c>
      <c r="G25" s="3"/>
      <c r="H25" s="3"/>
      <c r="I25" s="3"/>
      <c r="J25" s="3"/>
      <c r="K25" s="3"/>
      <c r="L25" s="3"/>
      <c r="M25" s="3"/>
      <c r="N25" s="3"/>
      <c r="O25" s="3"/>
    </row>
    <row r="26" spans="1:15" ht="14.25" customHeight="1" x14ac:dyDescent="0.3">
      <c r="A26" s="14" t="s">
        <v>29</v>
      </c>
      <c r="B26" s="13" t="s">
        <v>30</v>
      </c>
      <c r="C26" s="6" t="s">
        <v>4</v>
      </c>
      <c r="D26" s="6">
        <f t="shared" si="0"/>
        <v>5</v>
      </c>
      <c r="G26" s="3"/>
      <c r="H26" s="3"/>
      <c r="I26" s="3"/>
      <c r="J26" s="3"/>
      <c r="K26" s="3"/>
      <c r="L26" s="3"/>
      <c r="M26" s="3"/>
      <c r="N26" s="3"/>
      <c r="O26" s="3"/>
    </row>
    <row r="27" spans="1:15" ht="14.25" customHeight="1" x14ac:dyDescent="0.3">
      <c r="A27" s="1" t="s">
        <v>31</v>
      </c>
      <c r="B27" s="13" t="s">
        <v>32</v>
      </c>
      <c r="C27" s="6" t="s">
        <v>4</v>
      </c>
      <c r="D27" s="6">
        <f t="shared" si="0"/>
        <v>5</v>
      </c>
      <c r="G27" s="3"/>
      <c r="H27" s="3"/>
      <c r="I27" s="3"/>
      <c r="J27" s="3"/>
      <c r="K27" s="3"/>
      <c r="L27" s="3"/>
      <c r="M27" s="3"/>
      <c r="N27" s="3"/>
      <c r="O27" s="3"/>
    </row>
    <row r="28" spans="1:15" ht="14.25" customHeight="1" x14ac:dyDescent="0.3">
      <c r="A28" s="1" t="s">
        <v>33</v>
      </c>
      <c r="B28" s="15" t="s">
        <v>34</v>
      </c>
      <c r="C28" s="6" t="s">
        <v>4</v>
      </c>
      <c r="D28" s="6">
        <f t="shared" si="0"/>
        <v>5</v>
      </c>
      <c r="G28" s="3"/>
      <c r="H28" s="3"/>
      <c r="I28" s="3"/>
      <c r="J28" s="3"/>
      <c r="K28" s="3"/>
      <c r="L28" s="3"/>
      <c r="M28" s="3"/>
      <c r="N28" s="3"/>
      <c r="O28" s="3"/>
    </row>
    <row r="29" spans="1:15" ht="14.25" customHeight="1" x14ac:dyDescent="0.3">
      <c r="A29" s="1" t="s">
        <v>35</v>
      </c>
      <c r="B29" s="12" t="s">
        <v>36</v>
      </c>
      <c r="C29" s="6" t="s">
        <v>4</v>
      </c>
      <c r="D29" s="6">
        <f t="shared" si="0"/>
        <v>5</v>
      </c>
      <c r="G29" s="3"/>
      <c r="H29" s="3"/>
      <c r="I29" s="3"/>
      <c r="J29" s="3"/>
      <c r="K29" s="3"/>
      <c r="L29" s="3"/>
      <c r="M29" s="3"/>
      <c r="N29" s="3"/>
      <c r="O29" s="3"/>
    </row>
    <row r="30" spans="1:15" ht="14.25" customHeight="1" x14ac:dyDescent="0.3">
      <c r="A30" s="1"/>
      <c r="B30" s="3"/>
      <c r="C30" s="6"/>
      <c r="G30" s="3"/>
      <c r="H30" s="3"/>
      <c r="I30" s="3"/>
      <c r="J30" s="3"/>
      <c r="K30" s="3"/>
      <c r="L30" s="3"/>
      <c r="M30" s="3"/>
      <c r="N30" s="3"/>
      <c r="O30" s="3"/>
    </row>
    <row r="31" spans="1:15" ht="14.25" customHeight="1" x14ac:dyDescent="0.3">
      <c r="A31" s="1"/>
      <c r="B31" s="16" t="s">
        <v>37</v>
      </c>
      <c r="C31" s="17"/>
      <c r="D31" s="18">
        <f>SUM(D22:D29)</f>
        <v>40</v>
      </c>
      <c r="G31" s="3"/>
      <c r="H31" s="3"/>
      <c r="I31" s="3"/>
      <c r="J31" s="3"/>
      <c r="K31" s="3"/>
      <c r="L31" s="3"/>
      <c r="M31" s="3"/>
      <c r="N31" s="3"/>
      <c r="O31" s="3"/>
    </row>
    <row r="32" spans="1:15" ht="14.25" customHeight="1" x14ac:dyDescent="0.3">
      <c r="A32" s="1"/>
      <c r="G32" s="3"/>
      <c r="H32" s="3"/>
      <c r="I32" s="3"/>
      <c r="J32" s="3"/>
      <c r="K32" s="3"/>
      <c r="L32" s="3"/>
      <c r="M32" s="3"/>
      <c r="N32" s="3"/>
      <c r="O32" s="3"/>
    </row>
    <row r="33" spans="1:15" ht="14.25" customHeight="1" x14ac:dyDescent="0.3">
      <c r="A33" s="1">
        <v>100.2</v>
      </c>
      <c r="B33" s="8" t="s">
        <v>38</v>
      </c>
      <c r="C33" s="9" t="s">
        <v>19</v>
      </c>
      <c r="D33" s="10" t="s">
        <v>2</v>
      </c>
      <c r="E33" s="11" t="s">
        <v>20</v>
      </c>
      <c r="G33" s="3"/>
      <c r="H33" s="3"/>
      <c r="I33" s="3"/>
      <c r="J33" s="3"/>
      <c r="K33" s="3"/>
      <c r="L33" s="3"/>
      <c r="M33" s="3"/>
      <c r="N33" s="3"/>
      <c r="O33" s="3"/>
    </row>
    <row r="34" spans="1:15" ht="14.25" customHeight="1" x14ac:dyDescent="0.3">
      <c r="A34" s="1" t="s">
        <v>39</v>
      </c>
      <c r="B34" s="19" t="s">
        <v>40</v>
      </c>
      <c r="C34" s="6" t="s">
        <v>4</v>
      </c>
      <c r="D34" s="6">
        <f t="shared" ref="D34:D37" si="1">VLOOKUP(C34,$I$9:$J$15,2,FALSE)</f>
        <v>5</v>
      </c>
      <c r="G34" s="3"/>
      <c r="H34" s="3"/>
      <c r="I34" s="3"/>
      <c r="J34" s="3"/>
      <c r="K34" s="3"/>
      <c r="L34" s="3"/>
      <c r="M34" s="3"/>
      <c r="N34" s="3"/>
      <c r="O34" s="3"/>
    </row>
    <row r="35" spans="1:15" ht="14.25" customHeight="1" x14ac:dyDescent="0.3">
      <c r="A35" s="1" t="s">
        <v>41</v>
      </c>
      <c r="B35" s="12" t="s">
        <v>42</v>
      </c>
      <c r="C35" s="6" t="s">
        <v>4</v>
      </c>
      <c r="D35" s="6">
        <f t="shared" si="1"/>
        <v>5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ht="14.25" customHeight="1" x14ac:dyDescent="0.3">
      <c r="A36" s="1" t="s">
        <v>43</v>
      </c>
      <c r="B36" s="13" t="s">
        <v>44</v>
      </c>
      <c r="C36" s="6" t="s">
        <v>4</v>
      </c>
      <c r="D36" s="6">
        <f t="shared" si="1"/>
        <v>5</v>
      </c>
      <c r="G36" s="3"/>
      <c r="H36" s="3"/>
      <c r="I36" s="3"/>
      <c r="J36" s="3"/>
      <c r="K36" s="3"/>
      <c r="L36" s="3"/>
      <c r="M36" s="3"/>
      <c r="N36" s="3"/>
      <c r="O36" s="3"/>
    </row>
    <row r="37" spans="1:15" ht="14.25" customHeight="1" x14ac:dyDescent="0.3">
      <c r="A37" s="14" t="s">
        <v>45</v>
      </c>
      <c r="B37" s="13" t="s">
        <v>46</v>
      </c>
      <c r="C37" s="6" t="s">
        <v>4</v>
      </c>
      <c r="D37" s="6">
        <f t="shared" si="1"/>
        <v>5</v>
      </c>
    </row>
    <row r="38" spans="1:15" ht="14.25" customHeight="1" x14ac:dyDescent="0.3">
      <c r="A38" s="1"/>
      <c r="B38" s="3"/>
      <c r="C38" s="6"/>
    </row>
    <row r="39" spans="1:15" ht="14.25" customHeight="1" x14ac:dyDescent="0.3">
      <c r="A39" s="1"/>
      <c r="B39" s="16" t="s">
        <v>37</v>
      </c>
      <c r="C39" s="17"/>
      <c r="D39" s="18">
        <f>SUM(D34:D37)</f>
        <v>20</v>
      </c>
    </row>
    <row r="40" spans="1:15" ht="14.25" customHeight="1" x14ac:dyDescent="0.3">
      <c r="A40" s="1"/>
    </row>
    <row r="41" spans="1:15" ht="14.25" customHeight="1" x14ac:dyDescent="0.3">
      <c r="A41" s="1">
        <v>100.3</v>
      </c>
      <c r="B41" s="8" t="s">
        <v>47</v>
      </c>
      <c r="C41" s="9" t="s">
        <v>19</v>
      </c>
      <c r="D41" s="10" t="s">
        <v>2</v>
      </c>
      <c r="E41" s="11" t="s">
        <v>20</v>
      </c>
    </row>
    <row r="42" spans="1:15" ht="14.25" customHeight="1" x14ac:dyDescent="0.3">
      <c r="A42" s="1" t="s">
        <v>48</v>
      </c>
      <c r="B42" s="12" t="s">
        <v>49</v>
      </c>
      <c r="C42" s="6" t="s">
        <v>4</v>
      </c>
      <c r="D42" s="6">
        <f t="shared" ref="D42:D51" si="2">VLOOKUP(C42,$I$9:$J$15,2,FALSE)</f>
        <v>5</v>
      </c>
      <c r="E42" s="6" t="s">
        <v>50</v>
      </c>
    </row>
    <row r="43" spans="1:15" ht="14.25" customHeight="1" x14ac:dyDescent="0.3">
      <c r="A43" s="14" t="s">
        <v>51</v>
      </c>
      <c r="B43" s="15" t="s">
        <v>52</v>
      </c>
      <c r="C43" s="6" t="s">
        <v>4</v>
      </c>
      <c r="D43" s="6">
        <f t="shared" si="2"/>
        <v>5</v>
      </c>
    </row>
    <row r="44" spans="1:15" ht="14.25" customHeight="1" x14ac:dyDescent="0.3">
      <c r="A44" s="1" t="s">
        <v>53</v>
      </c>
      <c r="B44" s="19" t="s">
        <v>54</v>
      </c>
      <c r="C44" s="6" t="s">
        <v>4</v>
      </c>
      <c r="D44" s="6">
        <f t="shared" si="2"/>
        <v>5</v>
      </c>
    </row>
    <row r="45" spans="1:15" ht="14.25" customHeight="1" x14ac:dyDescent="0.3">
      <c r="A45" s="1" t="s">
        <v>55</v>
      </c>
      <c r="B45" s="12" t="s">
        <v>56</v>
      </c>
      <c r="C45" s="6" t="s">
        <v>4</v>
      </c>
      <c r="D45" s="6">
        <f t="shared" si="2"/>
        <v>5</v>
      </c>
    </row>
    <row r="46" spans="1:15" ht="14.25" customHeight="1" x14ac:dyDescent="0.3">
      <c r="A46" s="1" t="s">
        <v>57</v>
      </c>
      <c r="B46" s="15" t="s">
        <v>58</v>
      </c>
      <c r="C46" s="6" t="s">
        <v>4</v>
      </c>
      <c r="D46" s="6">
        <f t="shared" si="2"/>
        <v>5</v>
      </c>
    </row>
    <row r="47" spans="1:15" ht="14.25" customHeight="1" x14ac:dyDescent="0.3">
      <c r="A47" s="1" t="s">
        <v>59</v>
      </c>
      <c r="B47" s="12" t="s">
        <v>60</v>
      </c>
      <c r="C47" s="6" t="s">
        <v>4</v>
      </c>
      <c r="D47" s="6">
        <f t="shared" si="2"/>
        <v>5</v>
      </c>
    </row>
    <row r="48" spans="1:15" ht="14.25" customHeight="1" x14ac:dyDescent="0.3">
      <c r="A48" s="1" t="s">
        <v>61</v>
      </c>
      <c r="B48" s="15" t="s">
        <v>62</v>
      </c>
      <c r="C48" s="6" t="s">
        <v>4</v>
      </c>
      <c r="D48" s="6">
        <f t="shared" si="2"/>
        <v>5</v>
      </c>
    </row>
    <row r="49" spans="1:5" ht="14.25" customHeight="1" x14ac:dyDescent="0.3">
      <c r="A49" s="1" t="s">
        <v>63</v>
      </c>
      <c r="B49" s="12" t="s">
        <v>64</v>
      </c>
      <c r="C49" s="6" t="s">
        <v>4</v>
      </c>
      <c r="D49" s="6">
        <f t="shared" si="2"/>
        <v>5</v>
      </c>
    </row>
    <row r="50" spans="1:5" ht="14.25" customHeight="1" x14ac:dyDescent="0.3">
      <c r="A50" s="14" t="s">
        <v>65</v>
      </c>
      <c r="B50" s="15" t="s">
        <v>66</v>
      </c>
      <c r="C50" s="6" t="s">
        <v>4</v>
      </c>
      <c r="D50" s="6">
        <f t="shared" si="2"/>
        <v>5</v>
      </c>
    </row>
    <row r="51" spans="1:5" ht="14.25" customHeight="1" x14ac:dyDescent="0.3">
      <c r="A51" s="1" t="s">
        <v>67</v>
      </c>
      <c r="B51" s="12" t="s">
        <v>68</v>
      </c>
      <c r="C51" s="6" t="s">
        <v>4</v>
      </c>
      <c r="D51" s="6">
        <f t="shared" si="2"/>
        <v>5</v>
      </c>
    </row>
    <row r="52" spans="1:5" ht="14.25" customHeight="1" x14ac:dyDescent="0.3">
      <c r="A52" s="1"/>
      <c r="B52" s="3"/>
      <c r="C52" s="6"/>
    </row>
    <row r="53" spans="1:5" ht="14.25" customHeight="1" x14ac:dyDescent="0.3">
      <c r="A53" s="1"/>
      <c r="B53" s="16" t="s">
        <v>37</v>
      </c>
      <c r="C53" s="17"/>
      <c r="D53" s="18">
        <f>SUM(D42:D51)</f>
        <v>50</v>
      </c>
    </row>
    <row r="54" spans="1:5" ht="14.25" customHeight="1" x14ac:dyDescent="0.3">
      <c r="A54" s="1"/>
    </row>
    <row r="55" spans="1:5" ht="14.25" customHeight="1" x14ac:dyDescent="0.3">
      <c r="A55" s="1">
        <v>100.4</v>
      </c>
      <c r="B55" s="8" t="s">
        <v>69</v>
      </c>
      <c r="C55" s="9" t="s">
        <v>19</v>
      </c>
      <c r="D55" s="10" t="s">
        <v>2</v>
      </c>
      <c r="E55" s="11" t="s">
        <v>20</v>
      </c>
    </row>
    <row r="56" spans="1:5" ht="14.25" customHeight="1" x14ac:dyDescent="0.3">
      <c r="A56" s="14" t="s">
        <v>70</v>
      </c>
      <c r="B56" s="20" t="s">
        <v>71</v>
      </c>
      <c r="C56" s="6" t="s">
        <v>4</v>
      </c>
      <c r="D56" s="6">
        <f>VLOOKUP(C56,$L$9:$M$15,2,FALSE)</f>
        <v>15</v>
      </c>
      <c r="E56" s="6" t="s">
        <v>72</v>
      </c>
    </row>
    <row r="57" spans="1:5" ht="14.25" customHeight="1" x14ac:dyDescent="0.3">
      <c r="A57" s="1"/>
      <c r="B57" s="13" t="s">
        <v>73</v>
      </c>
      <c r="C57" s="21"/>
      <c r="D57" s="21"/>
    </row>
    <row r="58" spans="1:5" ht="14.25" customHeight="1" x14ac:dyDescent="0.3">
      <c r="A58" s="1" t="s">
        <v>74</v>
      </c>
      <c r="B58" s="22" t="s">
        <v>75</v>
      </c>
      <c r="C58" s="6" t="s">
        <v>5</v>
      </c>
      <c r="D58" s="6">
        <f>VLOOKUP(C58,$O$9:$P$15,2,FALSE)</f>
        <v>15</v>
      </c>
    </row>
    <row r="59" spans="1:5" ht="14.25" customHeight="1" x14ac:dyDescent="0.3">
      <c r="A59" s="1"/>
      <c r="B59" s="13" t="s">
        <v>76</v>
      </c>
      <c r="C59" s="21"/>
      <c r="D59" s="21"/>
    </row>
    <row r="60" spans="1:5" ht="14.25" customHeight="1" x14ac:dyDescent="0.3">
      <c r="A60" s="1" t="s">
        <v>77</v>
      </c>
      <c r="B60" s="23" t="s">
        <v>78</v>
      </c>
      <c r="C60" s="6" t="s">
        <v>6</v>
      </c>
      <c r="D60" s="6">
        <f>VLOOKUP(C60,$R$9:$S$15,2,FALSE)</f>
        <v>10</v>
      </c>
    </row>
    <row r="61" spans="1:5" ht="14.25" customHeight="1" x14ac:dyDescent="0.3">
      <c r="A61" s="1"/>
      <c r="B61" s="13" t="s">
        <v>79</v>
      </c>
      <c r="C61" s="21"/>
      <c r="D61" s="21"/>
    </row>
    <row r="62" spans="1:5" ht="14.25" customHeight="1" x14ac:dyDescent="0.3">
      <c r="A62" s="1" t="s">
        <v>80</v>
      </c>
      <c r="B62" s="22" t="s">
        <v>81</v>
      </c>
      <c r="C62" s="6" t="s">
        <v>6</v>
      </c>
      <c r="D62" s="6">
        <f>VLOOKUP(C62,$R$9:$S$15,2,FALSE)</f>
        <v>10</v>
      </c>
    </row>
    <row r="63" spans="1:5" ht="14.25" customHeight="1" x14ac:dyDescent="0.3">
      <c r="A63" s="1"/>
      <c r="B63" s="13" t="s">
        <v>79</v>
      </c>
      <c r="C63" s="21"/>
      <c r="D63" s="21"/>
    </row>
    <row r="64" spans="1:5" ht="14.25" customHeight="1" x14ac:dyDescent="0.3">
      <c r="A64" s="14" t="s">
        <v>82</v>
      </c>
      <c r="B64" s="23" t="s">
        <v>83</v>
      </c>
      <c r="C64" s="6" t="s">
        <v>4</v>
      </c>
      <c r="D64" s="6">
        <f>VLOOKUP(C64,$L$9:$M$15,2,FALSE)</f>
        <v>15</v>
      </c>
    </row>
    <row r="65" spans="1:5" ht="14.25" customHeight="1" x14ac:dyDescent="0.3">
      <c r="A65" s="1"/>
      <c r="B65" s="13" t="s">
        <v>84</v>
      </c>
      <c r="C65" s="21"/>
      <c r="D65" s="21"/>
    </row>
    <row r="66" spans="1:5" ht="28.8" x14ac:dyDescent="0.3">
      <c r="A66" s="1" t="s">
        <v>85</v>
      </c>
      <c r="B66" s="23" t="s">
        <v>86</v>
      </c>
      <c r="C66" s="24" t="s">
        <v>6</v>
      </c>
      <c r="D66" s="24">
        <f>VLOOKUP(C66,$R$9:$S$15,2,FALSE)</f>
        <v>10</v>
      </c>
    </row>
    <row r="67" spans="1:5" ht="14.25" customHeight="1" x14ac:dyDescent="0.3">
      <c r="A67" s="1"/>
      <c r="B67" s="13" t="s">
        <v>79</v>
      </c>
      <c r="C67" s="21"/>
      <c r="D67" s="21"/>
    </row>
    <row r="68" spans="1:5" ht="14.25" customHeight="1" x14ac:dyDescent="0.3">
      <c r="A68" s="1" t="s">
        <v>124</v>
      </c>
      <c r="B68" s="23" t="s">
        <v>125</v>
      </c>
      <c r="C68" s="24" t="s">
        <v>6</v>
      </c>
      <c r="D68" s="24">
        <f>VLOOKUP(C68,$R$9:$S$15,2,FALSE)</f>
        <v>10</v>
      </c>
    </row>
    <row r="69" spans="1:5" ht="14.25" customHeight="1" x14ac:dyDescent="0.3">
      <c r="A69" s="1"/>
      <c r="B69" s="13" t="s">
        <v>79</v>
      </c>
      <c r="C69" s="21"/>
      <c r="D69" s="21"/>
    </row>
    <row r="70" spans="1:5" ht="14.25" customHeight="1" x14ac:dyDescent="0.3">
      <c r="A70" s="1" t="s">
        <v>126</v>
      </c>
      <c r="B70" s="23" t="s">
        <v>127</v>
      </c>
      <c r="C70" s="24" t="s">
        <v>6</v>
      </c>
      <c r="D70" s="24">
        <f>VLOOKUP(C70,$R$9:$S$15,2,FALSE)</f>
        <v>10</v>
      </c>
    </row>
    <row r="71" spans="1:5" ht="14.25" customHeight="1" x14ac:dyDescent="0.3">
      <c r="A71" s="1"/>
      <c r="B71" s="13" t="s">
        <v>128</v>
      </c>
      <c r="C71" s="21"/>
      <c r="D71" s="21"/>
    </row>
    <row r="72" spans="1:5" ht="14.4" x14ac:dyDescent="0.3">
      <c r="A72" s="1" t="s">
        <v>87</v>
      </c>
      <c r="B72" s="23" t="s">
        <v>88</v>
      </c>
      <c r="C72" s="6" t="s">
        <v>6</v>
      </c>
      <c r="D72" s="6">
        <f>VLOOKUP(C72,$R$9:$S$15,2,FALSE)</f>
        <v>10</v>
      </c>
    </row>
    <row r="73" spans="1:5" ht="14.25" customHeight="1" x14ac:dyDescent="0.3">
      <c r="A73" s="1"/>
      <c r="B73" s="13" t="s">
        <v>79</v>
      </c>
      <c r="C73" s="21"/>
      <c r="D73" s="21"/>
    </row>
    <row r="74" spans="1:5" ht="14.25" customHeight="1" x14ac:dyDescent="0.3">
      <c r="A74" s="1" t="s">
        <v>89</v>
      </c>
      <c r="B74" s="23" t="s">
        <v>90</v>
      </c>
      <c r="C74" s="24" t="s">
        <v>4</v>
      </c>
      <c r="D74" s="6">
        <f>VLOOKUP(C74,$L$9:$M$15,2,FALSE)</f>
        <v>15</v>
      </c>
      <c r="E74" s="6" t="s">
        <v>91</v>
      </c>
    </row>
    <row r="75" spans="1:5" ht="14.25" customHeight="1" x14ac:dyDescent="0.3">
      <c r="A75" s="1"/>
      <c r="B75" s="13" t="s">
        <v>84</v>
      </c>
      <c r="C75" s="21"/>
      <c r="D75" s="21"/>
    </row>
    <row r="76" spans="1:5" ht="14.25" customHeight="1" x14ac:dyDescent="0.3">
      <c r="A76" s="1" t="s">
        <v>101</v>
      </c>
      <c r="B76" s="23" t="s">
        <v>102</v>
      </c>
      <c r="C76" s="6" t="s">
        <v>4</v>
      </c>
      <c r="D76" s="6">
        <f>VLOOKUP(C76,$L$9:$M$15,2,FALSE)</f>
        <v>15</v>
      </c>
    </row>
    <row r="77" spans="1:5" ht="14.25" customHeight="1" x14ac:dyDescent="0.3">
      <c r="A77" s="1"/>
      <c r="B77" s="13" t="s">
        <v>103</v>
      </c>
      <c r="C77" s="21"/>
      <c r="D77" s="21"/>
    </row>
    <row r="78" spans="1:5" ht="14.25" customHeight="1" x14ac:dyDescent="0.3">
      <c r="A78" s="1" t="s">
        <v>104</v>
      </c>
      <c r="B78" s="23" t="s">
        <v>105</v>
      </c>
      <c r="C78" s="6" t="s">
        <v>6</v>
      </c>
      <c r="D78" s="6">
        <f>VLOOKUP(C78,$R$9:$S$15,2,FALSE)</f>
        <v>10</v>
      </c>
    </row>
    <row r="79" spans="1:5" ht="14.25" customHeight="1" x14ac:dyDescent="0.3">
      <c r="A79" s="1"/>
      <c r="B79" s="13" t="s">
        <v>106</v>
      </c>
      <c r="C79" s="21"/>
      <c r="D79" s="21"/>
    </row>
    <row r="80" spans="1:5" ht="28.8" x14ac:dyDescent="0.3">
      <c r="A80" s="1" t="s">
        <v>92</v>
      </c>
      <c r="B80" s="23" t="s">
        <v>93</v>
      </c>
      <c r="C80" s="24" t="s">
        <v>4</v>
      </c>
      <c r="D80" s="6">
        <f>VLOOKUP(C80,$L$9:$M$15,2,FALSE)</f>
        <v>15</v>
      </c>
    </row>
    <row r="81" spans="1:4" ht="14.25" customHeight="1" x14ac:dyDescent="0.3">
      <c r="A81" s="1"/>
      <c r="B81" s="13" t="s">
        <v>84</v>
      </c>
      <c r="C81" s="21"/>
      <c r="D81" s="21"/>
    </row>
    <row r="82" spans="1:4" ht="14.4" x14ac:dyDescent="0.3">
      <c r="A82" s="1" t="s">
        <v>113</v>
      </c>
      <c r="B82" s="23" t="s">
        <v>114</v>
      </c>
      <c r="C82" s="24" t="s">
        <v>4</v>
      </c>
      <c r="D82" s="6">
        <f>VLOOKUP(C82,$L$9:$M$15,2,FALSE)</f>
        <v>15</v>
      </c>
    </row>
    <row r="83" spans="1:4" ht="14.25" customHeight="1" x14ac:dyDescent="0.3">
      <c r="A83" s="1"/>
      <c r="B83" s="13" t="s">
        <v>84</v>
      </c>
      <c r="C83" s="21"/>
      <c r="D83" s="21"/>
    </row>
    <row r="84" spans="1:4" ht="14.4" x14ac:dyDescent="0.3">
      <c r="A84" s="1" t="s">
        <v>115</v>
      </c>
      <c r="B84" s="23" t="s">
        <v>116</v>
      </c>
      <c r="C84" s="6" t="s">
        <v>5</v>
      </c>
      <c r="D84" s="6">
        <f>VLOOKUP(C84,$O$9:$P$15,2,FALSE)</f>
        <v>15</v>
      </c>
    </row>
    <row r="85" spans="1:4" ht="14.25" customHeight="1" x14ac:dyDescent="0.3">
      <c r="A85" s="1"/>
      <c r="B85" s="13" t="s">
        <v>76</v>
      </c>
      <c r="C85" s="21"/>
      <c r="D85" s="21"/>
    </row>
    <row r="86" spans="1:4" ht="14.25" customHeight="1" x14ac:dyDescent="0.3">
      <c r="A86" s="1" t="s">
        <v>117</v>
      </c>
      <c r="B86" s="23" t="s">
        <v>118</v>
      </c>
      <c r="C86" s="24" t="s">
        <v>4</v>
      </c>
      <c r="D86" s="6">
        <f>VLOOKUP(C86,$L$9:$M$15,2,FALSE)</f>
        <v>15</v>
      </c>
    </row>
    <row r="87" spans="1:4" ht="14.25" customHeight="1" x14ac:dyDescent="0.3">
      <c r="A87" s="1"/>
      <c r="B87" s="13" t="s">
        <v>119</v>
      </c>
      <c r="C87" s="21"/>
      <c r="D87" s="21"/>
    </row>
    <row r="88" spans="1:4" ht="14.25" customHeight="1" x14ac:dyDescent="0.3">
      <c r="A88" s="1" t="s">
        <v>94</v>
      </c>
      <c r="B88" s="23" t="s">
        <v>95</v>
      </c>
      <c r="C88" s="6" t="s">
        <v>6</v>
      </c>
      <c r="D88" s="6">
        <f>VLOOKUP(C88,$R$9:$S$15,2,FALSE)</f>
        <v>10</v>
      </c>
    </row>
    <row r="89" spans="1:4" ht="14.25" customHeight="1" x14ac:dyDescent="0.3">
      <c r="A89" s="1"/>
      <c r="B89" s="13" t="s">
        <v>79</v>
      </c>
      <c r="C89" s="21"/>
      <c r="D89" s="21"/>
    </row>
    <row r="90" spans="1:4" ht="14.25" customHeight="1" x14ac:dyDescent="0.3">
      <c r="A90" s="1" t="s">
        <v>107</v>
      </c>
      <c r="B90" s="23" t="s">
        <v>108</v>
      </c>
      <c r="C90" s="24" t="s">
        <v>4</v>
      </c>
      <c r="D90" s="6">
        <f>VLOOKUP(C90,$L$9:$M$15,2,FALSE)</f>
        <v>15</v>
      </c>
    </row>
    <row r="91" spans="1:4" ht="14.4" x14ac:dyDescent="0.3">
      <c r="A91" s="1"/>
      <c r="B91" s="35" t="s">
        <v>109</v>
      </c>
      <c r="C91" s="21"/>
      <c r="D91" s="21"/>
    </row>
    <row r="92" spans="1:4" ht="14.25" customHeight="1" x14ac:dyDescent="0.3">
      <c r="A92" s="1" t="s">
        <v>110</v>
      </c>
      <c r="B92" s="23" t="s">
        <v>129</v>
      </c>
      <c r="C92" s="6" t="s">
        <v>6</v>
      </c>
      <c r="D92" s="6">
        <f>VLOOKUP(C92,$R$9:$S$15,2,FALSE)</f>
        <v>10</v>
      </c>
    </row>
    <row r="93" spans="1:4" ht="14.4" x14ac:dyDescent="0.3">
      <c r="A93" s="1"/>
      <c r="B93" s="13" t="s">
        <v>79</v>
      </c>
      <c r="C93" s="21"/>
      <c r="D93" s="21"/>
    </row>
    <row r="94" spans="1:4" ht="14.4" x14ac:dyDescent="0.3">
      <c r="A94" s="1"/>
      <c r="B94" s="13" t="s">
        <v>130</v>
      </c>
      <c r="C94" s="21"/>
      <c r="D94" s="21"/>
    </row>
    <row r="95" spans="1:4" ht="14.4" x14ac:dyDescent="0.3">
      <c r="A95" s="1" t="s">
        <v>111</v>
      </c>
      <c r="B95" s="23" t="s">
        <v>112</v>
      </c>
      <c r="C95" s="6" t="s">
        <v>6</v>
      </c>
      <c r="D95" s="6">
        <f>VLOOKUP(C95,$R$9:$S$15,2,FALSE)</f>
        <v>10</v>
      </c>
    </row>
    <row r="96" spans="1:4" ht="14.4" x14ac:dyDescent="0.3">
      <c r="A96" s="1"/>
      <c r="B96" s="13" t="s">
        <v>79</v>
      </c>
      <c r="C96" s="21"/>
      <c r="D96" s="21"/>
    </row>
    <row r="97" spans="1:4" ht="14.4" x14ac:dyDescent="0.3">
      <c r="A97" s="36" t="s">
        <v>123</v>
      </c>
      <c r="B97" s="23" t="s">
        <v>120</v>
      </c>
      <c r="C97" s="24" t="s">
        <v>4</v>
      </c>
      <c r="D97" s="6">
        <f>VLOOKUP(C97,$L$9:$M$15,2,FALSE)</f>
        <v>15</v>
      </c>
    </row>
    <row r="98" spans="1:4" ht="14.4" x14ac:dyDescent="0.3">
      <c r="A98" s="1"/>
      <c r="B98" s="13" t="s">
        <v>119</v>
      </c>
      <c r="C98" s="21"/>
      <c r="D98" s="21"/>
    </row>
    <row r="99" spans="1:4" ht="14.4" x14ac:dyDescent="0.3">
      <c r="A99" s="1" t="s">
        <v>121</v>
      </c>
      <c r="B99" s="23" t="s">
        <v>122</v>
      </c>
      <c r="C99" s="24" t="s">
        <v>4</v>
      </c>
      <c r="D99" s="6">
        <f>VLOOKUP(C99,$L$9:$M$15,2,FALSE)</f>
        <v>15</v>
      </c>
    </row>
    <row r="100" spans="1:4" ht="14.4" x14ac:dyDescent="0.3">
      <c r="A100" s="1"/>
      <c r="B100" s="13" t="s">
        <v>119</v>
      </c>
      <c r="C100" s="21"/>
      <c r="D100" s="21"/>
    </row>
    <row r="101" spans="1:4" ht="14.4" x14ac:dyDescent="0.3">
      <c r="A101" s="36" t="s">
        <v>133</v>
      </c>
      <c r="B101" s="23" t="s">
        <v>134</v>
      </c>
      <c r="C101" s="24" t="s">
        <v>4</v>
      </c>
      <c r="D101" s="6">
        <f>VLOOKUP(C101,$L$9:$M$15,2,FALSE)</f>
        <v>15</v>
      </c>
    </row>
    <row r="102" spans="1:4" ht="14.4" x14ac:dyDescent="0.3">
      <c r="A102" s="36" t="s">
        <v>137</v>
      </c>
      <c r="B102" s="23" t="s">
        <v>135</v>
      </c>
      <c r="C102" s="24" t="s">
        <v>4</v>
      </c>
      <c r="D102" s="6">
        <f>VLOOKUP(C102,$L$9:$M$15,2,FALSE)</f>
        <v>15</v>
      </c>
    </row>
    <row r="103" spans="1:4" ht="14.4" x14ac:dyDescent="0.3">
      <c r="A103" s="1" t="s">
        <v>138</v>
      </c>
      <c r="B103" s="23" t="s">
        <v>136</v>
      </c>
      <c r="C103" s="6" t="s">
        <v>6</v>
      </c>
      <c r="D103" s="6">
        <f>VLOOKUP(C103,$R$9:$S$15,2,FALSE)</f>
        <v>10</v>
      </c>
    </row>
    <row r="104" spans="1:4" ht="14.4" x14ac:dyDescent="0.3">
      <c r="A104" s="1" t="s">
        <v>139</v>
      </c>
      <c r="B104" s="23" t="s">
        <v>140</v>
      </c>
      <c r="C104" s="21"/>
      <c r="D104" s="21"/>
    </row>
    <row r="105" spans="1:4" ht="28.8" x14ac:dyDescent="0.3">
      <c r="A105" s="1"/>
      <c r="B105" s="35" t="s">
        <v>141</v>
      </c>
      <c r="C105" s="6" t="s">
        <v>6</v>
      </c>
      <c r="D105" s="6">
        <f>VLOOKUP(C105,$R$9:$S$15,2,FALSE)</f>
        <v>10</v>
      </c>
    </row>
    <row r="106" spans="1:4" ht="14.4" x14ac:dyDescent="0.3">
      <c r="A106" s="1" t="s">
        <v>142</v>
      </c>
      <c r="B106" s="23" t="s">
        <v>143</v>
      </c>
      <c r="C106" s="21"/>
      <c r="D106" s="21"/>
    </row>
    <row r="107" spans="1:4" ht="14.4" x14ac:dyDescent="0.3">
      <c r="A107" s="1"/>
      <c r="B107" s="35" t="s">
        <v>144</v>
      </c>
      <c r="C107" s="6" t="s">
        <v>6</v>
      </c>
      <c r="D107" s="6">
        <f>VLOOKUP(C107,$R$9:$S$15,2,FALSE)</f>
        <v>10</v>
      </c>
    </row>
    <row r="108" spans="1:4" ht="14.4" x14ac:dyDescent="0.3">
      <c r="A108" s="1" t="s">
        <v>147</v>
      </c>
      <c r="B108" s="23" t="s">
        <v>145</v>
      </c>
      <c r="C108" s="21"/>
      <c r="D108" s="21"/>
    </row>
    <row r="109" spans="1:4" ht="14.4" x14ac:dyDescent="0.3">
      <c r="A109" s="1"/>
      <c r="B109" s="13" t="s">
        <v>106</v>
      </c>
      <c r="C109" s="6" t="s">
        <v>6</v>
      </c>
      <c r="D109" s="6">
        <f>VLOOKUP(C109,$R$9:$S$15,2,FALSE)</f>
        <v>10</v>
      </c>
    </row>
    <row r="110" spans="1:4" ht="14.4" x14ac:dyDescent="0.3">
      <c r="A110" s="1" t="s">
        <v>148</v>
      </c>
      <c r="B110" s="23" t="s">
        <v>146</v>
      </c>
      <c r="C110" s="21"/>
      <c r="D110" s="21"/>
    </row>
    <row r="111" spans="1:4" ht="14.4" x14ac:dyDescent="0.3">
      <c r="A111" s="1"/>
      <c r="B111" s="13" t="s">
        <v>106</v>
      </c>
      <c r="C111" s="6" t="s">
        <v>6</v>
      </c>
      <c r="D111" s="6">
        <f>VLOOKUP(C111,$R$9:$S$15,2,FALSE)</f>
        <v>10</v>
      </c>
    </row>
    <row r="112" spans="1:4" ht="14.4" x14ac:dyDescent="0.3">
      <c r="A112" s="1" t="s">
        <v>149</v>
      </c>
      <c r="B112" s="23" t="s">
        <v>150</v>
      </c>
      <c r="C112" s="21"/>
      <c r="D112" s="21"/>
    </row>
    <row r="113" spans="1:5" ht="14.4" x14ac:dyDescent="0.3">
      <c r="A113" s="1"/>
      <c r="B113" s="35" t="s">
        <v>119</v>
      </c>
      <c r="C113" s="24" t="s">
        <v>4</v>
      </c>
      <c r="D113" s="6">
        <f>VLOOKUP(C113,$L$9:$M$15,2,FALSE)</f>
        <v>15</v>
      </c>
    </row>
    <row r="114" spans="1:5" ht="14.25" customHeight="1" x14ac:dyDescent="0.3">
      <c r="A114" s="1"/>
    </row>
    <row r="115" spans="1:5" ht="14.25" customHeight="1" x14ac:dyDescent="0.3">
      <c r="A115" s="1"/>
      <c r="B115" s="16" t="s">
        <v>37</v>
      </c>
      <c r="C115" s="17"/>
      <c r="D115" s="18">
        <f>SUM(D56:D112)</f>
        <v>360</v>
      </c>
    </row>
    <row r="116" spans="1:5" ht="14.25" customHeight="1" x14ac:dyDescent="0.3">
      <c r="A116" s="1"/>
    </row>
    <row r="117" spans="1:5" ht="14.25" customHeight="1" x14ac:dyDescent="0.3">
      <c r="A117" s="1"/>
      <c r="D117" s="25">
        <f>SUM(D31+D39+D53+D115)</f>
        <v>470</v>
      </c>
      <c r="E117" s="26" t="s">
        <v>157</v>
      </c>
    </row>
    <row r="118" spans="1:5" ht="14.25" customHeight="1" x14ac:dyDescent="0.3">
      <c r="A118" s="1"/>
      <c r="B118" s="27" t="s">
        <v>96</v>
      </c>
      <c r="C118" s="28"/>
    </row>
    <row r="119" spans="1:5" ht="14.25" customHeight="1" x14ac:dyDescent="0.3">
      <c r="A119" s="1"/>
      <c r="B119" s="29"/>
      <c r="C119" s="30"/>
    </row>
    <row r="120" spans="1:5" ht="14.25" customHeight="1" x14ac:dyDescent="0.3">
      <c r="A120" s="1"/>
      <c r="B120" s="29" t="s">
        <v>168</v>
      </c>
      <c r="C120" s="30"/>
    </row>
    <row r="121" spans="1:5" ht="14.25" customHeight="1" x14ac:dyDescent="0.3">
      <c r="A121" s="1"/>
      <c r="B121" s="29" t="s">
        <v>169</v>
      </c>
      <c r="C121" s="30"/>
    </row>
    <row r="122" spans="1:5" ht="14.25" customHeight="1" x14ac:dyDescent="0.3">
      <c r="A122" s="1"/>
      <c r="B122" s="29" t="s">
        <v>170</v>
      </c>
      <c r="C122" s="30"/>
    </row>
    <row r="123" spans="1:5" ht="14.25" customHeight="1" x14ac:dyDescent="0.3">
      <c r="A123" s="1"/>
      <c r="B123" s="29" t="s">
        <v>171</v>
      </c>
      <c r="C123" s="30"/>
    </row>
    <row r="124" spans="1:5" ht="14.25" customHeight="1" x14ac:dyDescent="0.3">
      <c r="A124" s="1"/>
      <c r="B124" s="31" t="s">
        <v>172</v>
      </c>
      <c r="C124" s="32"/>
    </row>
    <row r="125" spans="1:5" ht="14.25" customHeight="1" x14ac:dyDescent="0.3">
      <c r="A125" s="1"/>
    </row>
    <row r="126" spans="1:5" ht="14.25" customHeight="1" x14ac:dyDescent="0.3">
      <c r="A126" s="1"/>
    </row>
    <row r="127" spans="1:5" ht="14.25" customHeight="1" x14ac:dyDescent="0.3">
      <c r="A127" s="1"/>
    </row>
    <row r="128" spans="1:5" ht="14.25" customHeight="1" x14ac:dyDescent="0.3">
      <c r="A128" s="1"/>
    </row>
    <row r="129" spans="1:1" ht="14.25" customHeight="1" x14ac:dyDescent="0.3">
      <c r="A129" s="1"/>
    </row>
    <row r="130" spans="1:1" ht="14.25" customHeight="1" x14ac:dyDescent="0.3">
      <c r="A130" s="1"/>
    </row>
    <row r="131" spans="1:1" ht="14.25" customHeight="1" x14ac:dyDescent="0.3">
      <c r="A131" s="1"/>
    </row>
    <row r="132" spans="1:1" ht="14.25" customHeight="1" x14ac:dyDescent="0.3">
      <c r="A132" s="1"/>
    </row>
    <row r="133" spans="1:1" ht="14.25" customHeight="1" x14ac:dyDescent="0.3">
      <c r="A133" s="1"/>
    </row>
    <row r="134" spans="1:1" ht="14.25" customHeight="1" x14ac:dyDescent="0.3">
      <c r="A134" s="1"/>
    </row>
    <row r="135" spans="1:1" ht="14.25" customHeight="1" x14ac:dyDescent="0.3">
      <c r="A135" s="1"/>
    </row>
    <row r="136" spans="1:1" ht="14.25" customHeight="1" x14ac:dyDescent="0.3">
      <c r="A136" s="1"/>
    </row>
    <row r="137" spans="1:1" ht="14.25" customHeight="1" x14ac:dyDescent="0.3">
      <c r="A137" s="1"/>
    </row>
    <row r="138" spans="1:1" ht="14.25" customHeight="1" x14ac:dyDescent="0.3">
      <c r="A138" s="1"/>
    </row>
    <row r="139" spans="1:1" ht="14.25" customHeight="1" x14ac:dyDescent="0.3">
      <c r="A139" s="1"/>
    </row>
    <row r="140" spans="1:1" ht="14.25" customHeight="1" x14ac:dyDescent="0.3">
      <c r="A140" s="1"/>
    </row>
    <row r="141" spans="1:1" ht="14.25" customHeight="1" x14ac:dyDescent="0.3">
      <c r="A141" s="1"/>
    </row>
    <row r="142" spans="1:1" ht="14.25" customHeight="1" x14ac:dyDescent="0.3">
      <c r="A142" s="1"/>
    </row>
    <row r="143" spans="1:1" ht="14.25" customHeight="1" x14ac:dyDescent="0.3">
      <c r="A143" s="1"/>
    </row>
    <row r="144" spans="1:1" ht="14.25" customHeight="1" x14ac:dyDescent="0.3">
      <c r="A144" s="1"/>
    </row>
    <row r="145" spans="1:1" ht="14.25" customHeight="1" x14ac:dyDescent="0.3">
      <c r="A145" s="1"/>
    </row>
    <row r="146" spans="1:1" ht="14.25" customHeight="1" x14ac:dyDescent="0.3">
      <c r="A146" s="1"/>
    </row>
    <row r="147" spans="1:1" ht="14.25" customHeight="1" x14ac:dyDescent="0.3">
      <c r="A147" s="1"/>
    </row>
    <row r="148" spans="1:1" ht="14.25" customHeight="1" x14ac:dyDescent="0.3">
      <c r="A148" s="1"/>
    </row>
    <row r="149" spans="1:1" ht="14.25" customHeight="1" x14ac:dyDescent="0.3">
      <c r="A149" s="1"/>
    </row>
    <row r="150" spans="1:1" ht="14.25" customHeight="1" x14ac:dyDescent="0.3">
      <c r="A150" s="1"/>
    </row>
    <row r="151" spans="1:1" ht="14.25" customHeight="1" x14ac:dyDescent="0.3">
      <c r="A151" s="1"/>
    </row>
    <row r="152" spans="1:1" ht="14.25" customHeight="1" x14ac:dyDescent="0.3">
      <c r="A152" s="1"/>
    </row>
    <row r="153" spans="1:1" ht="14.25" customHeight="1" x14ac:dyDescent="0.3">
      <c r="A153" s="1"/>
    </row>
    <row r="154" spans="1:1" ht="14.25" customHeight="1" x14ac:dyDescent="0.3">
      <c r="A154" s="1"/>
    </row>
    <row r="155" spans="1:1" ht="14.25" customHeight="1" x14ac:dyDescent="0.3">
      <c r="A155" s="1"/>
    </row>
    <row r="156" spans="1:1" ht="14.25" customHeight="1" x14ac:dyDescent="0.3">
      <c r="A156" s="1"/>
    </row>
    <row r="157" spans="1:1" ht="14.25" customHeight="1" x14ac:dyDescent="0.3">
      <c r="A157" s="1"/>
    </row>
    <row r="158" spans="1:1" ht="14.25" customHeight="1" x14ac:dyDescent="0.3">
      <c r="A158" s="1"/>
    </row>
    <row r="159" spans="1:1" ht="14.25" customHeight="1" x14ac:dyDescent="0.3">
      <c r="A159" s="1"/>
    </row>
    <row r="160" spans="1:1" ht="14.25" customHeight="1" x14ac:dyDescent="0.3">
      <c r="A160" s="1"/>
    </row>
    <row r="161" spans="1:1" ht="14.25" customHeight="1" x14ac:dyDescent="0.3">
      <c r="A161" s="1"/>
    </row>
    <row r="162" spans="1:1" ht="14.25" customHeight="1" x14ac:dyDescent="0.3">
      <c r="A162" s="1"/>
    </row>
    <row r="163" spans="1:1" ht="14.25" customHeight="1" x14ac:dyDescent="0.3">
      <c r="A163" s="1"/>
    </row>
    <row r="164" spans="1:1" ht="14.25" customHeight="1" x14ac:dyDescent="0.3">
      <c r="A164" s="1"/>
    </row>
    <row r="165" spans="1:1" ht="14.25" customHeight="1" x14ac:dyDescent="0.3">
      <c r="A165" s="1"/>
    </row>
    <row r="166" spans="1:1" ht="14.25" customHeight="1" x14ac:dyDescent="0.3">
      <c r="A166" s="1"/>
    </row>
    <row r="167" spans="1:1" ht="14.25" customHeight="1" x14ac:dyDescent="0.3">
      <c r="A167" s="1"/>
    </row>
    <row r="168" spans="1:1" ht="14.25" customHeight="1" x14ac:dyDescent="0.3">
      <c r="A168" s="1"/>
    </row>
    <row r="169" spans="1:1" ht="14.25" customHeight="1" x14ac:dyDescent="0.3">
      <c r="A169" s="1"/>
    </row>
    <row r="170" spans="1:1" ht="14.25" customHeight="1" x14ac:dyDescent="0.3">
      <c r="A170" s="1"/>
    </row>
    <row r="171" spans="1:1" ht="14.25" customHeight="1" x14ac:dyDescent="0.3">
      <c r="A171" s="1"/>
    </row>
    <row r="172" spans="1:1" ht="14.25" customHeight="1" x14ac:dyDescent="0.3">
      <c r="A172" s="1"/>
    </row>
    <row r="173" spans="1:1" ht="14.25" customHeight="1" x14ac:dyDescent="0.3">
      <c r="A173" s="1"/>
    </row>
    <row r="174" spans="1:1" ht="14.25" customHeight="1" x14ac:dyDescent="0.3">
      <c r="A174" s="1"/>
    </row>
    <row r="175" spans="1:1" ht="14.25" customHeight="1" x14ac:dyDescent="0.3">
      <c r="A175" s="1"/>
    </row>
    <row r="176" spans="1:1" ht="14.25" customHeight="1" x14ac:dyDescent="0.3">
      <c r="A176" s="1"/>
    </row>
    <row r="177" spans="1:1" ht="14.25" customHeight="1" x14ac:dyDescent="0.3">
      <c r="A177" s="1"/>
    </row>
    <row r="178" spans="1:1" ht="14.25" customHeight="1" x14ac:dyDescent="0.3">
      <c r="A178" s="1"/>
    </row>
    <row r="179" spans="1:1" ht="14.25" customHeight="1" x14ac:dyDescent="0.3">
      <c r="A179" s="1"/>
    </row>
    <row r="180" spans="1:1" ht="14.25" customHeight="1" x14ac:dyDescent="0.3">
      <c r="A180" s="1"/>
    </row>
    <row r="181" spans="1:1" ht="14.25" customHeight="1" x14ac:dyDescent="0.3">
      <c r="A181" s="1"/>
    </row>
    <row r="182" spans="1:1" ht="14.25" customHeight="1" x14ac:dyDescent="0.3">
      <c r="A182" s="1"/>
    </row>
    <row r="183" spans="1:1" ht="14.25" customHeight="1" x14ac:dyDescent="0.3">
      <c r="A183" s="1"/>
    </row>
    <row r="184" spans="1:1" ht="14.25" customHeight="1" x14ac:dyDescent="0.3">
      <c r="A184" s="1"/>
    </row>
    <row r="185" spans="1:1" ht="14.25" customHeight="1" x14ac:dyDescent="0.3">
      <c r="A185" s="1"/>
    </row>
    <row r="186" spans="1:1" ht="14.25" customHeight="1" x14ac:dyDescent="0.3">
      <c r="A186" s="1"/>
    </row>
    <row r="187" spans="1:1" ht="14.25" customHeight="1" x14ac:dyDescent="0.3">
      <c r="A187" s="1"/>
    </row>
    <row r="188" spans="1:1" ht="14.25" customHeight="1" x14ac:dyDescent="0.3">
      <c r="A188" s="1"/>
    </row>
    <row r="189" spans="1:1" ht="14.25" customHeight="1" x14ac:dyDescent="0.3">
      <c r="A189" s="1"/>
    </row>
    <row r="190" spans="1:1" ht="14.25" customHeight="1" x14ac:dyDescent="0.3">
      <c r="A190" s="1"/>
    </row>
    <row r="191" spans="1:1" ht="14.25" customHeight="1" x14ac:dyDescent="0.3">
      <c r="A191" s="1"/>
    </row>
    <row r="192" spans="1:1" ht="14.25" customHeight="1" x14ac:dyDescent="0.3">
      <c r="A192" s="1"/>
    </row>
    <row r="193" spans="1:1" ht="14.25" customHeight="1" x14ac:dyDescent="0.3">
      <c r="A193" s="1"/>
    </row>
    <row r="194" spans="1:1" ht="14.25" customHeight="1" x14ac:dyDescent="0.3">
      <c r="A194" s="1"/>
    </row>
    <row r="195" spans="1:1" ht="14.25" customHeight="1" x14ac:dyDescent="0.3">
      <c r="A195" s="1"/>
    </row>
    <row r="196" spans="1:1" ht="14.25" customHeight="1" x14ac:dyDescent="0.3">
      <c r="A196" s="1"/>
    </row>
    <row r="197" spans="1:1" ht="14.25" customHeight="1" x14ac:dyDescent="0.3">
      <c r="A197" s="1"/>
    </row>
    <row r="198" spans="1:1" ht="14.25" customHeight="1" x14ac:dyDescent="0.3">
      <c r="A198" s="1"/>
    </row>
    <row r="199" spans="1:1" ht="14.25" customHeight="1" x14ac:dyDescent="0.3">
      <c r="A199" s="1"/>
    </row>
    <row r="200" spans="1:1" ht="14.25" customHeight="1" x14ac:dyDescent="0.3">
      <c r="A200" s="1"/>
    </row>
    <row r="201" spans="1:1" ht="14.25" customHeight="1" x14ac:dyDescent="0.3">
      <c r="A201" s="1"/>
    </row>
    <row r="202" spans="1:1" ht="14.25" customHeight="1" x14ac:dyDescent="0.3">
      <c r="A202" s="1"/>
    </row>
    <row r="203" spans="1:1" ht="14.25" customHeight="1" x14ac:dyDescent="0.3">
      <c r="A203" s="1"/>
    </row>
    <row r="204" spans="1:1" ht="14.25" customHeight="1" x14ac:dyDescent="0.3">
      <c r="A204" s="1"/>
    </row>
    <row r="205" spans="1:1" ht="14.25" customHeight="1" x14ac:dyDescent="0.3">
      <c r="A205" s="1"/>
    </row>
    <row r="206" spans="1:1" ht="14.25" customHeight="1" x14ac:dyDescent="0.3">
      <c r="A206" s="1"/>
    </row>
    <row r="207" spans="1:1" ht="14.25" customHeight="1" x14ac:dyDescent="0.3">
      <c r="A207" s="1"/>
    </row>
    <row r="208" spans="1:1" ht="14.25" customHeight="1" x14ac:dyDescent="0.3">
      <c r="A208" s="1"/>
    </row>
    <row r="209" spans="1:1" ht="14.25" customHeight="1" x14ac:dyDescent="0.3">
      <c r="A209" s="1"/>
    </row>
    <row r="210" spans="1:1" ht="14.25" customHeight="1" x14ac:dyDescent="0.3">
      <c r="A210" s="1"/>
    </row>
    <row r="211" spans="1:1" ht="14.25" customHeight="1" x14ac:dyDescent="0.3">
      <c r="A211" s="1"/>
    </row>
    <row r="212" spans="1:1" ht="14.25" customHeight="1" x14ac:dyDescent="0.3">
      <c r="A212" s="1"/>
    </row>
    <row r="213" spans="1:1" ht="14.25" customHeight="1" x14ac:dyDescent="0.3">
      <c r="A213" s="1"/>
    </row>
    <row r="214" spans="1:1" ht="14.25" customHeight="1" x14ac:dyDescent="0.3">
      <c r="A214" s="1"/>
    </row>
    <row r="215" spans="1:1" ht="14.25" customHeight="1" x14ac:dyDescent="0.3">
      <c r="A215" s="1"/>
    </row>
    <row r="216" spans="1:1" ht="14.25" customHeight="1" x14ac:dyDescent="0.3">
      <c r="A216" s="1"/>
    </row>
    <row r="217" spans="1:1" ht="14.25" customHeight="1" x14ac:dyDescent="0.3">
      <c r="A217" s="1"/>
    </row>
    <row r="218" spans="1:1" ht="14.25" customHeight="1" x14ac:dyDescent="0.3">
      <c r="A218" s="1"/>
    </row>
    <row r="219" spans="1:1" ht="14.25" customHeight="1" x14ac:dyDescent="0.3">
      <c r="A219" s="1"/>
    </row>
    <row r="220" spans="1:1" ht="14.25" customHeight="1" x14ac:dyDescent="0.3">
      <c r="A220" s="1"/>
    </row>
    <row r="221" spans="1:1" ht="14.25" customHeight="1" x14ac:dyDescent="0.3">
      <c r="A221" s="1"/>
    </row>
    <row r="222" spans="1:1" ht="14.25" customHeight="1" x14ac:dyDescent="0.3">
      <c r="A222" s="1"/>
    </row>
    <row r="223" spans="1:1" ht="14.25" customHeight="1" x14ac:dyDescent="0.3">
      <c r="A223" s="1"/>
    </row>
    <row r="224" spans="1:1" ht="14.25" customHeight="1" x14ac:dyDescent="0.3">
      <c r="A224" s="1"/>
    </row>
    <row r="225" spans="1:1" ht="14.25" customHeight="1" x14ac:dyDescent="0.3">
      <c r="A225" s="1"/>
    </row>
    <row r="226" spans="1:1" ht="14.25" customHeight="1" x14ac:dyDescent="0.3">
      <c r="A226" s="1"/>
    </row>
    <row r="227" spans="1:1" ht="14.25" customHeight="1" x14ac:dyDescent="0.3">
      <c r="A227" s="1"/>
    </row>
    <row r="228" spans="1:1" ht="14.25" customHeight="1" x14ac:dyDescent="0.3">
      <c r="A228" s="1"/>
    </row>
    <row r="229" spans="1:1" ht="14.25" customHeight="1" x14ac:dyDescent="0.3">
      <c r="A229" s="1"/>
    </row>
    <row r="230" spans="1:1" ht="14.25" customHeight="1" x14ac:dyDescent="0.3">
      <c r="A230" s="1"/>
    </row>
    <row r="231" spans="1:1" ht="14.25" customHeight="1" x14ac:dyDescent="0.3">
      <c r="A231" s="1"/>
    </row>
    <row r="232" spans="1:1" ht="14.25" customHeight="1" x14ac:dyDescent="0.3">
      <c r="A232" s="1"/>
    </row>
    <row r="233" spans="1:1" ht="14.25" customHeight="1" x14ac:dyDescent="0.3">
      <c r="A233" s="1"/>
    </row>
    <row r="234" spans="1:1" ht="14.25" customHeight="1" x14ac:dyDescent="0.3">
      <c r="A234" s="1"/>
    </row>
    <row r="235" spans="1:1" ht="14.25" customHeight="1" x14ac:dyDescent="0.3">
      <c r="A235" s="1"/>
    </row>
    <row r="236" spans="1:1" ht="14.25" customHeight="1" x14ac:dyDescent="0.3">
      <c r="A236" s="1"/>
    </row>
    <row r="237" spans="1:1" ht="14.25" customHeight="1" x14ac:dyDescent="0.3">
      <c r="A237" s="1"/>
    </row>
    <row r="238" spans="1:1" ht="14.25" customHeight="1" x14ac:dyDescent="0.3">
      <c r="A238" s="1"/>
    </row>
    <row r="239" spans="1:1" ht="14.25" customHeight="1" x14ac:dyDescent="0.3">
      <c r="A239" s="1"/>
    </row>
    <row r="240" spans="1:1" ht="14.25" customHeight="1" x14ac:dyDescent="0.3">
      <c r="A240" s="1"/>
    </row>
    <row r="241" spans="1:1" ht="14.25" customHeight="1" x14ac:dyDescent="0.3">
      <c r="A241" s="1"/>
    </row>
    <row r="242" spans="1:1" ht="14.25" customHeight="1" x14ac:dyDescent="0.3">
      <c r="A242" s="1"/>
    </row>
    <row r="243" spans="1:1" ht="14.25" customHeight="1" x14ac:dyDescent="0.3">
      <c r="A243" s="1"/>
    </row>
    <row r="244" spans="1:1" ht="14.25" customHeight="1" x14ac:dyDescent="0.3">
      <c r="A244" s="1"/>
    </row>
    <row r="245" spans="1:1" ht="14.25" customHeight="1" x14ac:dyDescent="0.3">
      <c r="A245" s="1"/>
    </row>
    <row r="246" spans="1:1" ht="14.25" customHeight="1" x14ac:dyDescent="0.3">
      <c r="A246" s="1"/>
    </row>
    <row r="247" spans="1:1" ht="14.25" customHeight="1" x14ac:dyDescent="0.3">
      <c r="A247" s="1"/>
    </row>
    <row r="248" spans="1:1" ht="14.25" customHeight="1" x14ac:dyDescent="0.3">
      <c r="A248" s="1"/>
    </row>
    <row r="249" spans="1:1" ht="14.25" customHeight="1" x14ac:dyDescent="0.3">
      <c r="A249" s="1"/>
    </row>
    <row r="250" spans="1:1" ht="14.25" customHeight="1" x14ac:dyDescent="0.3">
      <c r="A250" s="1"/>
    </row>
    <row r="251" spans="1:1" ht="14.25" customHeight="1" x14ac:dyDescent="0.3">
      <c r="A251" s="1"/>
    </row>
    <row r="252" spans="1:1" ht="14.25" customHeight="1" x14ac:dyDescent="0.3">
      <c r="A252" s="1"/>
    </row>
    <row r="253" spans="1:1" ht="14.25" customHeight="1" x14ac:dyDescent="0.3">
      <c r="A253" s="1"/>
    </row>
    <row r="254" spans="1:1" ht="14.25" customHeight="1" x14ac:dyDescent="0.3">
      <c r="A254" s="1"/>
    </row>
    <row r="255" spans="1:1" ht="14.25" customHeight="1" x14ac:dyDescent="0.3">
      <c r="A255" s="1"/>
    </row>
    <row r="256" spans="1:1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  <row r="835" spans="1:1" ht="14.25" customHeight="1" x14ac:dyDescent="0.3">
      <c r="A835" s="1"/>
    </row>
    <row r="836" spans="1:1" ht="14.25" customHeight="1" x14ac:dyDescent="0.3">
      <c r="A836" s="1"/>
    </row>
    <row r="837" spans="1:1" ht="14.25" customHeight="1" x14ac:dyDescent="0.3">
      <c r="A837" s="1"/>
    </row>
    <row r="838" spans="1:1" ht="14.25" customHeight="1" x14ac:dyDescent="0.3">
      <c r="A838" s="1"/>
    </row>
    <row r="839" spans="1:1" ht="14.25" customHeight="1" x14ac:dyDescent="0.3">
      <c r="A839" s="1"/>
    </row>
    <row r="840" spans="1:1" ht="14.25" customHeight="1" x14ac:dyDescent="0.3">
      <c r="A840" s="1"/>
    </row>
    <row r="841" spans="1:1" ht="14.25" customHeight="1" x14ac:dyDescent="0.3">
      <c r="A841" s="1"/>
    </row>
    <row r="842" spans="1:1" ht="14.25" customHeight="1" x14ac:dyDescent="0.3">
      <c r="A842" s="1"/>
    </row>
    <row r="843" spans="1:1" ht="14.25" customHeight="1" x14ac:dyDescent="0.3">
      <c r="A843" s="1"/>
    </row>
    <row r="844" spans="1:1" ht="14.25" customHeight="1" x14ac:dyDescent="0.3">
      <c r="A844" s="1"/>
    </row>
    <row r="845" spans="1:1" ht="14.25" customHeight="1" x14ac:dyDescent="0.3">
      <c r="A845" s="1"/>
    </row>
    <row r="846" spans="1:1" ht="14.25" customHeight="1" x14ac:dyDescent="0.3">
      <c r="A846" s="1"/>
    </row>
    <row r="847" spans="1:1" ht="14.25" customHeight="1" x14ac:dyDescent="0.3">
      <c r="A847" s="1"/>
    </row>
    <row r="848" spans="1:1" ht="14.25" customHeight="1" x14ac:dyDescent="0.3">
      <c r="A848" s="1"/>
    </row>
    <row r="849" spans="1:1" ht="14.25" customHeight="1" x14ac:dyDescent="0.3">
      <c r="A849" s="1"/>
    </row>
    <row r="850" spans="1:1" ht="14.25" customHeight="1" x14ac:dyDescent="0.3">
      <c r="A850" s="1"/>
    </row>
    <row r="851" spans="1:1" ht="14.25" customHeight="1" x14ac:dyDescent="0.3">
      <c r="A851" s="1"/>
    </row>
    <row r="852" spans="1:1" ht="14.25" customHeight="1" x14ac:dyDescent="0.3">
      <c r="A852" s="1"/>
    </row>
    <row r="853" spans="1:1" ht="14.25" customHeight="1" x14ac:dyDescent="0.3">
      <c r="A853" s="1"/>
    </row>
    <row r="854" spans="1:1" ht="14.25" customHeight="1" x14ac:dyDescent="0.3">
      <c r="A854" s="1"/>
    </row>
    <row r="855" spans="1:1" ht="14.25" customHeight="1" x14ac:dyDescent="0.3">
      <c r="A855" s="1"/>
    </row>
    <row r="856" spans="1:1" ht="14.25" customHeight="1" x14ac:dyDescent="0.3">
      <c r="A856" s="1"/>
    </row>
    <row r="857" spans="1:1" ht="14.25" customHeight="1" x14ac:dyDescent="0.3">
      <c r="A857" s="1"/>
    </row>
    <row r="858" spans="1:1" ht="14.25" customHeight="1" x14ac:dyDescent="0.3">
      <c r="A858" s="1"/>
    </row>
    <row r="859" spans="1:1" ht="14.25" customHeight="1" x14ac:dyDescent="0.3">
      <c r="A859" s="1"/>
    </row>
    <row r="860" spans="1:1" ht="14.25" customHeight="1" x14ac:dyDescent="0.3">
      <c r="A860" s="1"/>
    </row>
    <row r="861" spans="1:1" ht="14.25" customHeight="1" x14ac:dyDescent="0.3">
      <c r="A861" s="1"/>
    </row>
    <row r="862" spans="1:1" ht="14.25" customHeight="1" x14ac:dyDescent="0.3">
      <c r="A862" s="1"/>
    </row>
    <row r="863" spans="1:1" ht="14.25" customHeight="1" x14ac:dyDescent="0.3">
      <c r="A863" s="1"/>
    </row>
    <row r="864" spans="1:1" ht="14.25" customHeight="1" x14ac:dyDescent="0.3">
      <c r="A864" s="1"/>
    </row>
    <row r="865" spans="1:1" ht="14.25" customHeight="1" x14ac:dyDescent="0.3">
      <c r="A865" s="1"/>
    </row>
    <row r="866" spans="1:1" ht="14.25" customHeight="1" x14ac:dyDescent="0.3">
      <c r="A866" s="1"/>
    </row>
    <row r="867" spans="1:1" ht="14.25" customHeight="1" x14ac:dyDescent="0.3">
      <c r="A867" s="1"/>
    </row>
    <row r="868" spans="1:1" ht="14.25" customHeight="1" x14ac:dyDescent="0.3">
      <c r="A868" s="1"/>
    </row>
    <row r="869" spans="1:1" ht="14.25" customHeight="1" x14ac:dyDescent="0.3">
      <c r="A869" s="1"/>
    </row>
    <row r="870" spans="1:1" ht="14.25" customHeight="1" x14ac:dyDescent="0.3">
      <c r="A870" s="1"/>
    </row>
    <row r="871" spans="1:1" ht="14.25" customHeight="1" x14ac:dyDescent="0.3">
      <c r="A871" s="1"/>
    </row>
    <row r="872" spans="1:1" ht="14.25" customHeight="1" x14ac:dyDescent="0.3">
      <c r="A872" s="1"/>
    </row>
    <row r="873" spans="1:1" ht="14.25" customHeight="1" x14ac:dyDescent="0.3">
      <c r="A873" s="1"/>
    </row>
    <row r="874" spans="1:1" ht="14.25" customHeight="1" x14ac:dyDescent="0.3">
      <c r="A874" s="1"/>
    </row>
    <row r="875" spans="1:1" ht="14.25" customHeight="1" x14ac:dyDescent="0.3">
      <c r="A875" s="1"/>
    </row>
    <row r="876" spans="1:1" ht="14.25" customHeight="1" x14ac:dyDescent="0.3">
      <c r="A876" s="1"/>
    </row>
    <row r="877" spans="1:1" ht="14.25" customHeight="1" x14ac:dyDescent="0.3">
      <c r="A877" s="1"/>
    </row>
    <row r="878" spans="1:1" ht="14.25" customHeight="1" x14ac:dyDescent="0.3">
      <c r="A878" s="1"/>
    </row>
    <row r="879" spans="1:1" ht="14.25" customHeight="1" x14ac:dyDescent="0.3">
      <c r="A879" s="1"/>
    </row>
    <row r="880" spans="1:1" ht="14.25" customHeight="1" x14ac:dyDescent="0.3">
      <c r="A880" s="1"/>
    </row>
    <row r="881" spans="1:1" ht="14.25" customHeight="1" x14ac:dyDescent="0.3">
      <c r="A881" s="1"/>
    </row>
    <row r="882" spans="1:1" ht="14.25" customHeight="1" x14ac:dyDescent="0.3">
      <c r="A882" s="1"/>
    </row>
    <row r="883" spans="1:1" ht="14.25" customHeight="1" x14ac:dyDescent="0.3">
      <c r="A883" s="1"/>
    </row>
    <row r="884" spans="1:1" ht="14.25" customHeight="1" x14ac:dyDescent="0.3">
      <c r="A884" s="1"/>
    </row>
    <row r="885" spans="1:1" ht="14.25" customHeight="1" x14ac:dyDescent="0.3">
      <c r="A885" s="1"/>
    </row>
    <row r="886" spans="1:1" ht="14.25" customHeight="1" x14ac:dyDescent="0.3">
      <c r="A886" s="1"/>
    </row>
    <row r="887" spans="1:1" ht="14.25" customHeight="1" x14ac:dyDescent="0.3">
      <c r="A887" s="1"/>
    </row>
    <row r="888" spans="1:1" ht="14.25" customHeight="1" x14ac:dyDescent="0.3">
      <c r="A888" s="1"/>
    </row>
    <row r="889" spans="1:1" ht="14.25" customHeight="1" x14ac:dyDescent="0.3">
      <c r="A889" s="1"/>
    </row>
    <row r="890" spans="1:1" ht="14.25" customHeight="1" x14ac:dyDescent="0.3">
      <c r="A890" s="1"/>
    </row>
    <row r="891" spans="1:1" ht="14.25" customHeight="1" x14ac:dyDescent="0.3">
      <c r="A891" s="1"/>
    </row>
    <row r="892" spans="1:1" ht="14.25" customHeight="1" x14ac:dyDescent="0.3">
      <c r="A892" s="1"/>
    </row>
    <row r="893" spans="1:1" ht="14.25" customHeight="1" x14ac:dyDescent="0.3">
      <c r="A893" s="1"/>
    </row>
    <row r="894" spans="1:1" ht="14.25" customHeight="1" x14ac:dyDescent="0.3">
      <c r="A894" s="1"/>
    </row>
    <row r="895" spans="1:1" ht="14.25" customHeight="1" x14ac:dyDescent="0.3">
      <c r="A895" s="1"/>
    </row>
    <row r="896" spans="1:1" ht="14.25" customHeight="1" x14ac:dyDescent="0.3">
      <c r="A896" s="1"/>
    </row>
    <row r="897" spans="1:1" ht="14.25" customHeight="1" x14ac:dyDescent="0.3">
      <c r="A897" s="1"/>
    </row>
    <row r="898" spans="1:1" ht="14.25" customHeight="1" x14ac:dyDescent="0.3">
      <c r="A898" s="1"/>
    </row>
    <row r="899" spans="1:1" ht="14.25" customHeight="1" x14ac:dyDescent="0.3">
      <c r="A899" s="1"/>
    </row>
    <row r="900" spans="1:1" ht="14.25" customHeight="1" x14ac:dyDescent="0.3">
      <c r="A900" s="1"/>
    </row>
    <row r="901" spans="1:1" ht="14.25" customHeight="1" x14ac:dyDescent="0.3">
      <c r="A901" s="1"/>
    </row>
    <row r="902" spans="1:1" ht="14.25" customHeight="1" x14ac:dyDescent="0.3">
      <c r="A902" s="1"/>
    </row>
    <row r="903" spans="1:1" ht="14.25" customHeight="1" x14ac:dyDescent="0.3">
      <c r="A903" s="1"/>
    </row>
    <row r="904" spans="1:1" ht="14.25" customHeight="1" x14ac:dyDescent="0.3">
      <c r="A904" s="1"/>
    </row>
    <row r="905" spans="1:1" ht="14.25" customHeight="1" x14ac:dyDescent="0.3">
      <c r="A905" s="1"/>
    </row>
    <row r="906" spans="1:1" ht="14.25" customHeight="1" x14ac:dyDescent="0.3">
      <c r="A906" s="1"/>
    </row>
    <row r="907" spans="1:1" ht="14.25" customHeight="1" x14ac:dyDescent="0.3">
      <c r="A907" s="1"/>
    </row>
    <row r="908" spans="1:1" ht="14.25" customHeight="1" x14ac:dyDescent="0.3">
      <c r="A908" s="1"/>
    </row>
    <row r="909" spans="1:1" ht="14.25" customHeight="1" x14ac:dyDescent="0.3">
      <c r="A909" s="1"/>
    </row>
    <row r="910" spans="1:1" ht="14.25" customHeight="1" x14ac:dyDescent="0.3">
      <c r="A910" s="1"/>
    </row>
    <row r="911" spans="1:1" ht="14.25" customHeight="1" x14ac:dyDescent="0.3">
      <c r="A911" s="1"/>
    </row>
    <row r="912" spans="1:1" ht="14.25" customHeight="1" x14ac:dyDescent="0.3">
      <c r="A912" s="1"/>
    </row>
    <row r="913" spans="1:1" ht="14.25" customHeight="1" x14ac:dyDescent="0.3">
      <c r="A913" s="1"/>
    </row>
    <row r="914" spans="1:1" ht="14.25" customHeight="1" x14ac:dyDescent="0.3">
      <c r="A914" s="1"/>
    </row>
    <row r="915" spans="1:1" ht="14.25" customHeight="1" x14ac:dyDescent="0.3">
      <c r="A915" s="1"/>
    </row>
    <row r="916" spans="1:1" ht="14.25" customHeight="1" x14ac:dyDescent="0.3">
      <c r="A916" s="1"/>
    </row>
    <row r="917" spans="1:1" ht="14.25" customHeight="1" x14ac:dyDescent="0.3">
      <c r="A917" s="1"/>
    </row>
    <row r="918" spans="1:1" ht="14.25" customHeight="1" x14ac:dyDescent="0.3">
      <c r="A918" s="1"/>
    </row>
    <row r="919" spans="1:1" ht="14.25" customHeight="1" x14ac:dyDescent="0.3">
      <c r="A919" s="1"/>
    </row>
    <row r="920" spans="1:1" ht="14.25" customHeight="1" x14ac:dyDescent="0.3">
      <c r="A920" s="1"/>
    </row>
    <row r="921" spans="1:1" ht="14.25" customHeight="1" x14ac:dyDescent="0.3">
      <c r="A921" s="1"/>
    </row>
    <row r="922" spans="1:1" ht="14.25" customHeight="1" x14ac:dyDescent="0.3">
      <c r="A922" s="1"/>
    </row>
    <row r="923" spans="1:1" ht="14.25" customHeight="1" x14ac:dyDescent="0.3">
      <c r="A923" s="1"/>
    </row>
    <row r="924" spans="1:1" ht="14.25" customHeight="1" x14ac:dyDescent="0.3">
      <c r="A924" s="1"/>
    </row>
    <row r="925" spans="1:1" ht="14.25" customHeight="1" x14ac:dyDescent="0.3">
      <c r="A925" s="1"/>
    </row>
    <row r="926" spans="1:1" ht="14.25" customHeight="1" x14ac:dyDescent="0.3">
      <c r="A926" s="1"/>
    </row>
    <row r="927" spans="1:1" ht="14.25" customHeight="1" x14ac:dyDescent="0.3">
      <c r="A927" s="1"/>
    </row>
    <row r="928" spans="1:1" ht="14.25" customHeight="1" x14ac:dyDescent="0.3">
      <c r="A928" s="1"/>
    </row>
    <row r="929" spans="1:1" ht="14.25" customHeight="1" x14ac:dyDescent="0.3">
      <c r="A929" s="1"/>
    </row>
    <row r="930" spans="1:1" ht="14.25" customHeight="1" x14ac:dyDescent="0.3">
      <c r="A930" s="1"/>
    </row>
    <row r="931" spans="1:1" ht="14.25" customHeight="1" x14ac:dyDescent="0.3">
      <c r="A931" s="1"/>
    </row>
    <row r="932" spans="1:1" ht="14.25" customHeight="1" x14ac:dyDescent="0.3">
      <c r="A932" s="1"/>
    </row>
    <row r="933" spans="1:1" ht="14.25" customHeight="1" x14ac:dyDescent="0.3">
      <c r="A933" s="1"/>
    </row>
    <row r="934" spans="1:1" ht="14.25" customHeight="1" x14ac:dyDescent="0.3">
      <c r="A934" s="1"/>
    </row>
    <row r="935" spans="1:1" ht="14.25" customHeight="1" x14ac:dyDescent="0.3">
      <c r="A935" s="1"/>
    </row>
    <row r="936" spans="1:1" ht="14.25" customHeight="1" x14ac:dyDescent="0.3">
      <c r="A936" s="1"/>
    </row>
    <row r="937" spans="1:1" ht="14.25" customHeight="1" x14ac:dyDescent="0.3">
      <c r="A937" s="1"/>
    </row>
    <row r="938" spans="1:1" ht="14.25" customHeight="1" x14ac:dyDescent="0.3">
      <c r="A938" s="1"/>
    </row>
    <row r="939" spans="1:1" ht="14.25" customHeight="1" x14ac:dyDescent="0.3">
      <c r="A939" s="1"/>
    </row>
    <row r="940" spans="1:1" ht="14.25" customHeight="1" x14ac:dyDescent="0.3">
      <c r="A940" s="1"/>
    </row>
    <row r="941" spans="1:1" ht="14.25" customHeight="1" x14ac:dyDescent="0.3">
      <c r="A941" s="1"/>
    </row>
    <row r="942" spans="1:1" ht="14.25" customHeight="1" x14ac:dyDescent="0.3">
      <c r="A942" s="1"/>
    </row>
    <row r="943" spans="1:1" ht="14.25" customHeight="1" x14ac:dyDescent="0.3">
      <c r="A943" s="1"/>
    </row>
    <row r="944" spans="1:1" ht="14.25" customHeight="1" x14ac:dyDescent="0.3">
      <c r="A944" s="1"/>
    </row>
    <row r="945" spans="1:1" ht="14.25" customHeight="1" x14ac:dyDescent="0.3">
      <c r="A945" s="1"/>
    </row>
    <row r="946" spans="1:1" ht="14.25" customHeight="1" x14ac:dyDescent="0.3">
      <c r="A946" s="1"/>
    </row>
    <row r="947" spans="1:1" ht="14.25" customHeight="1" x14ac:dyDescent="0.3">
      <c r="A947" s="1"/>
    </row>
    <row r="948" spans="1:1" ht="14.25" customHeight="1" x14ac:dyDescent="0.3">
      <c r="A948" s="1"/>
    </row>
    <row r="949" spans="1:1" ht="14.25" customHeight="1" x14ac:dyDescent="0.3">
      <c r="A949" s="1"/>
    </row>
    <row r="950" spans="1:1" ht="14.25" customHeight="1" x14ac:dyDescent="0.3">
      <c r="A950" s="1"/>
    </row>
    <row r="951" spans="1:1" ht="14.25" customHeight="1" x14ac:dyDescent="0.3">
      <c r="A951" s="1"/>
    </row>
    <row r="952" spans="1:1" ht="14.25" customHeight="1" x14ac:dyDescent="0.3">
      <c r="A952" s="1"/>
    </row>
    <row r="953" spans="1:1" ht="14.25" customHeight="1" x14ac:dyDescent="0.3">
      <c r="A953" s="1"/>
    </row>
    <row r="954" spans="1:1" ht="14.25" customHeight="1" x14ac:dyDescent="0.3">
      <c r="A954" s="1"/>
    </row>
    <row r="955" spans="1:1" ht="14.25" customHeight="1" x14ac:dyDescent="0.3">
      <c r="A955" s="1"/>
    </row>
    <row r="956" spans="1:1" ht="14.25" customHeight="1" x14ac:dyDescent="0.3">
      <c r="A956" s="1"/>
    </row>
    <row r="957" spans="1:1" ht="14.25" customHeight="1" x14ac:dyDescent="0.3">
      <c r="A957" s="1"/>
    </row>
    <row r="958" spans="1:1" ht="14.25" customHeight="1" x14ac:dyDescent="0.3">
      <c r="A958" s="1"/>
    </row>
    <row r="959" spans="1:1" ht="14.25" customHeight="1" x14ac:dyDescent="0.3">
      <c r="A959" s="1"/>
    </row>
    <row r="960" spans="1:1" ht="14.25" customHeight="1" x14ac:dyDescent="0.3">
      <c r="A960" s="1"/>
    </row>
    <row r="961" spans="1:1" ht="14.25" customHeight="1" x14ac:dyDescent="0.3">
      <c r="A961" s="1"/>
    </row>
    <row r="962" spans="1:1" ht="14.25" customHeight="1" x14ac:dyDescent="0.3">
      <c r="A962" s="1"/>
    </row>
    <row r="963" spans="1:1" ht="14.25" customHeight="1" x14ac:dyDescent="0.3">
      <c r="A963" s="1"/>
    </row>
    <row r="964" spans="1:1" ht="14.25" customHeight="1" x14ac:dyDescent="0.3">
      <c r="A964" s="1"/>
    </row>
    <row r="965" spans="1:1" ht="14.25" customHeight="1" x14ac:dyDescent="0.3">
      <c r="A965" s="1"/>
    </row>
    <row r="966" spans="1:1" ht="14.25" customHeight="1" x14ac:dyDescent="0.3">
      <c r="A966" s="1"/>
    </row>
    <row r="967" spans="1:1" ht="14.25" customHeight="1" x14ac:dyDescent="0.3">
      <c r="A967" s="1"/>
    </row>
    <row r="968" spans="1:1" ht="14.25" customHeight="1" x14ac:dyDescent="0.3">
      <c r="A968" s="1"/>
    </row>
    <row r="969" spans="1:1" ht="14.25" customHeight="1" x14ac:dyDescent="0.3">
      <c r="A969" s="1"/>
    </row>
    <row r="970" spans="1:1" ht="14.25" customHeight="1" x14ac:dyDescent="0.3">
      <c r="A970" s="1"/>
    </row>
    <row r="971" spans="1:1" ht="14.25" customHeight="1" x14ac:dyDescent="0.3">
      <c r="A971" s="1"/>
    </row>
    <row r="972" spans="1:1" ht="14.25" customHeight="1" x14ac:dyDescent="0.3">
      <c r="A972" s="1"/>
    </row>
    <row r="973" spans="1:1" ht="14.25" customHeight="1" x14ac:dyDescent="0.3">
      <c r="A973" s="1"/>
    </row>
    <row r="974" spans="1:1" ht="14.25" customHeight="1" x14ac:dyDescent="0.3">
      <c r="A974" s="1"/>
    </row>
    <row r="975" spans="1:1" ht="14.25" customHeight="1" x14ac:dyDescent="0.3">
      <c r="A975" s="1"/>
    </row>
    <row r="976" spans="1:1" ht="14.25" customHeight="1" x14ac:dyDescent="0.3">
      <c r="A976" s="1"/>
    </row>
    <row r="977" spans="1:1" ht="14.25" customHeight="1" x14ac:dyDescent="0.3">
      <c r="A977" s="1"/>
    </row>
    <row r="978" spans="1:1" ht="14.25" customHeight="1" x14ac:dyDescent="0.3">
      <c r="A978" s="1"/>
    </row>
    <row r="979" spans="1:1" ht="14.25" customHeight="1" x14ac:dyDescent="0.3">
      <c r="A979" s="1"/>
    </row>
    <row r="980" spans="1:1" ht="14.25" customHeight="1" x14ac:dyDescent="0.3">
      <c r="A980" s="1"/>
    </row>
    <row r="981" spans="1:1" ht="14.25" customHeight="1" x14ac:dyDescent="0.3">
      <c r="A981" s="1"/>
    </row>
    <row r="982" spans="1:1" ht="14.25" customHeight="1" x14ac:dyDescent="0.3">
      <c r="A982" s="1"/>
    </row>
    <row r="983" spans="1:1" ht="14.25" customHeight="1" x14ac:dyDescent="0.3">
      <c r="A983" s="1"/>
    </row>
    <row r="984" spans="1:1" ht="14.25" customHeight="1" x14ac:dyDescent="0.3">
      <c r="A984" s="1"/>
    </row>
    <row r="985" spans="1:1" ht="14.25" customHeight="1" x14ac:dyDescent="0.3">
      <c r="A985" s="1"/>
    </row>
    <row r="986" spans="1:1" ht="14.25" customHeight="1" x14ac:dyDescent="0.3">
      <c r="A986" s="1"/>
    </row>
    <row r="987" spans="1:1" ht="14.25" customHeight="1" x14ac:dyDescent="0.3">
      <c r="A987" s="1"/>
    </row>
    <row r="988" spans="1:1" ht="14.25" customHeight="1" x14ac:dyDescent="0.3">
      <c r="A988" s="1"/>
    </row>
    <row r="989" spans="1:1" ht="14.25" customHeight="1" x14ac:dyDescent="0.3">
      <c r="A989" s="1"/>
    </row>
    <row r="990" spans="1:1" ht="14.25" customHeight="1" x14ac:dyDescent="0.3">
      <c r="A990" s="1"/>
    </row>
    <row r="991" spans="1:1" ht="14.25" customHeight="1" x14ac:dyDescent="0.3">
      <c r="A991" s="1"/>
    </row>
    <row r="992" spans="1:1" ht="14.25" customHeight="1" x14ac:dyDescent="0.3">
      <c r="A992" s="1"/>
    </row>
    <row r="993" spans="1:1" ht="14.25" customHeight="1" x14ac:dyDescent="0.3">
      <c r="A993" s="1"/>
    </row>
    <row r="994" spans="1:1" ht="14.25" customHeight="1" x14ac:dyDescent="0.3">
      <c r="A994" s="1"/>
    </row>
    <row r="995" spans="1:1" ht="14.25" customHeight="1" x14ac:dyDescent="0.3">
      <c r="A995" s="1"/>
    </row>
    <row r="996" spans="1:1" ht="14.25" customHeight="1" x14ac:dyDescent="0.3">
      <c r="A996" s="1"/>
    </row>
    <row r="997" spans="1:1" ht="14.25" customHeight="1" x14ac:dyDescent="0.3">
      <c r="A997" s="1"/>
    </row>
    <row r="998" spans="1:1" ht="14.25" customHeight="1" x14ac:dyDescent="0.3">
      <c r="A998" s="1"/>
    </row>
    <row r="999" spans="1:1" ht="14.25" customHeight="1" x14ac:dyDescent="0.3">
      <c r="A999" s="1"/>
    </row>
    <row r="1000" spans="1:1" ht="14.25" customHeight="1" x14ac:dyDescent="0.3">
      <c r="A1000" s="1"/>
    </row>
    <row r="1001" spans="1:1" ht="14.25" customHeight="1" x14ac:dyDescent="0.3">
      <c r="A1001" s="1"/>
    </row>
    <row r="1002" spans="1:1" ht="14.25" customHeight="1" x14ac:dyDescent="0.3">
      <c r="A1002" s="1"/>
    </row>
    <row r="1003" spans="1:1" ht="14.25" customHeight="1" x14ac:dyDescent="0.3">
      <c r="A1003" s="1"/>
    </row>
    <row r="1004" spans="1:1" ht="14.25" customHeight="1" x14ac:dyDescent="0.3">
      <c r="A1004" s="1"/>
    </row>
    <row r="1005" spans="1:1" ht="14.25" customHeight="1" x14ac:dyDescent="0.3">
      <c r="A1005" s="1"/>
    </row>
    <row r="1006" spans="1:1" ht="14.25" customHeight="1" x14ac:dyDescent="0.3">
      <c r="A1006" s="1"/>
    </row>
    <row r="1007" spans="1:1" ht="14.25" customHeight="1" x14ac:dyDescent="0.3">
      <c r="A1007" s="1"/>
    </row>
    <row r="1008" spans="1:1" ht="14.25" customHeight="1" x14ac:dyDescent="0.3">
      <c r="A1008" s="1"/>
    </row>
    <row r="1009" spans="1:1" ht="14.25" customHeight="1" x14ac:dyDescent="0.3">
      <c r="A1009" s="1"/>
    </row>
    <row r="1010" spans="1:1" ht="14.25" customHeight="1" x14ac:dyDescent="0.3">
      <c r="A1010" s="1"/>
    </row>
    <row r="1011" spans="1:1" ht="14.25" customHeight="1" x14ac:dyDescent="0.3">
      <c r="A1011" s="1"/>
    </row>
    <row r="1012" spans="1:1" ht="14.25" customHeight="1" x14ac:dyDescent="0.3">
      <c r="A1012" s="1"/>
    </row>
    <row r="1013" spans="1:1" ht="14.25" customHeight="1" x14ac:dyDescent="0.3">
      <c r="A1013" s="1"/>
    </row>
    <row r="1014" spans="1:1" ht="14.25" customHeight="1" x14ac:dyDescent="0.3">
      <c r="A1014" s="1"/>
    </row>
    <row r="1015" spans="1:1" ht="14.25" customHeight="1" x14ac:dyDescent="0.3">
      <c r="A1015" s="1"/>
    </row>
    <row r="1016" spans="1:1" ht="14.25" customHeight="1" x14ac:dyDescent="0.3">
      <c r="A1016" s="1"/>
    </row>
    <row r="1017" spans="1:1" ht="14.25" customHeight="1" x14ac:dyDescent="0.3">
      <c r="A1017" s="1"/>
    </row>
    <row r="1018" spans="1:1" ht="14.25" customHeight="1" x14ac:dyDescent="0.3">
      <c r="A1018" s="1"/>
    </row>
    <row r="1019" spans="1:1" ht="14.25" customHeight="1" x14ac:dyDescent="0.3">
      <c r="A1019" s="1"/>
    </row>
    <row r="1020" spans="1:1" ht="14.25" customHeight="1" x14ac:dyDescent="0.3">
      <c r="A1020" s="1"/>
    </row>
    <row r="1021" spans="1:1" ht="14.25" customHeight="1" x14ac:dyDescent="0.3">
      <c r="A1021" s="1"/>
    </row>
    <row r="1022" spans="1:1" ht="14.25" customHeight="1" x14ac:dyDescent="0.3">
      <c r="A1022" s="1"/>
    </row>
    <row r="1023" spans="1:1" ht="14.25" customHeight="1" x14ac:dyDescent="0.3">
      <c r="A1023" s="1"/>
    </row>
    <row r="1024" spans="1:1" ht="14.25" customHeight="1" x14ac:dyDescent="0.3">
      <c r="A1024" s="1"/>
    </row>
    <row r="1025" spans="1:1" ht="14.25" customHeight="1" x14ac:dyDescent="0.3">
      <c r="A1025" s="1"/>
    </row>
    <row r="1026" spans="1:1" ht="14.25" customHeight="1" x14ac:dyDescent="0.3">
      <c r="A1026" s="1"/>
    </row>
    <row r="1027" spans="1:1" ht="14.25" customHeight="1" x14ac:dyDescent="0.3">
      <c r="A1027" s="1"/>
    </row>
    <row r="1028" spans="1:1" ht="14.25" customHeight="1" x14ac:dyDescent="0.3">
      <c r="A1028" s="1"/>
    </row>
    <row r="1029" spans="1:1" ht="14.25" customHeight="1" x14ac:dyDescent="0.3">
      <c r="A1029" s="1"/>
    </row>
    <row r="1030" spans="1:1" ht="14.25" customHeight="1" x14ac:dyDescent="0.3">
      <c r="A1030" s="1"/>
    </row>
    <row r="1031" spans="1:1" ht="14.25" customHeight="1" x14ac:dyDescent="0.3">
      <c r="A1031" s="1"/>
    </row>
    <row r="1032" spans="1:1" ht="14.25" customHeight="1" x14ac:dyDescent="0.3">
      <c r="A1032" s="1"/>
    </row>
    <row r="1033" spans="1:1" ht="14.25" customHeight="1" x14ac:dyDescent="0.3">
      <c r="A1033" s="1"/>
    </row>
    <row r="1034" spans="1:1" ht="14.25" customHeight="1" x14ac:dyDescent="0.3">
      <c r="A1034" s="1"/>
    </row>
    <row r="1035" spans="1:1" ht="14.25" customHeight="1" x14ac:dyDescent="0.3">
      <c r="A1035" s="1"/>
    </row>
    <row r="1036" spans="1:1" ht="14.25" customHeight="1" x14ac:dyDescent="0.3">
      <c r="A1036" s="1"/>
    </row>
    <row r="1037" spans="1:1" ht="14.25" customHeight="1" x14ac:dyDescent="0.3">
      <c r="A1037" s="1"/>
    </row>
  </sheetData>
  <dataValidations count="4">
    <dataValidation type="list" allowBlank="1" showErrorMessage="1" sqref="C22:C31 C34:C39 C42:C53 C115" xr:uid="{00000000-0002-0000-0000-000000000000}">
      <formula1>"Yes,No,N/A"</formula1>
    </dataValidation>
    <dataValidation type="list" allowBlank="1" showErrorMessage="1" sqref="C58 C84" xr:uid="{00000000-0002-0000-0000-000001000000}">
      <formula1>"U.S. Only,U.S. &amp; Outside,Outside U.S. Only"</formula1>
    </dataValidation>
    <dataValidation type="list" allowBlank="1" showErrorMessage="1" sqref="C56 C64 C74 C76 C80 C90 C82 C86 C97 C99 C101:C102 C113" xr:uid="{00000000-0002-0000-0000-000002000000}">
      <formula1>"Yes,No,Vendor Doesn't Have"</formula1>
    </dataValidation>
    <dataValidation type="list" allowBlank="1" showErrorMessage="1" sqref="C60 C62 C66 C72 C88 C78 C92 C95 C68 C70 C103 C105 C107 C109 C111" xr:uid="{00000000-0002-0000-0000-000003000000}">
      <formula1>"Acceptable,Not Acceptable"</formula1>
    </dataValidation>
  </dataValidations>
  <hyperlinks>
    <hyperlink ref="E6" r:id="rId1" xr:uid="{5EFB46D3-C70A-45A1-81F3-AE4436AD4EBB}"/>
  </hyperlinks>
  <pageMargins left="0.25" right="0.25" top="0.75" bottom="0.75" header="0" footer="0"/>
  <pageSetup fitToHeight="0" orientation="portrait"/>
  <headerFooter>
    <oddHeader>&amp;CNOT // CUI</oddHeader>
    <oddFooter>&amp;RPlease do not upload this score into PIEE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>
      <selection activeCell="A39" sqref="A39"/>
    </sheetView>
  </sheetViews>
  <sheetFormatPr defaultColWidth="14.44140625" defaultRowHeight="15" customHeight="1" x14ac:dyDescent="0.3"/>
  <cols>
    <col min="1" max="1" width="60.6640625" customWidth="1"/>
    <col min="2" max="2" width="10.6640625" customWidth="1"/>
    <col min="3" max="3" width="21.33203125" customWidth="1"/>
    <col min="4" max="4" width="13.44140625" customWidth="1"/>
    <col min="5" max="26" width="8.6640625" customWidth="1"/>
  </cols>
  <sheetData>
    <row r="1" spans="1:4" ht="14.25" customHeight="1" x14ac:dyDescent="0.3">
      <c r="A1" s="21" t="s">
        <v>97</v>
      </c>
      <c r="B1" s="21" t="s">
        <v>2</v>
      </c>
      <c r="C1" s="33" t="s">
        <v>98</v>
      </c>
      <c r="D1" s="33" t="s">
        <v>99</v>
      </c>
    </row>
    <row r="2" spans="1:4" ht="14.25" customHeight="1" x14ac:dyDescent="0.3">
      <c r="A2" s="6" t="s">
        <v>18</v>
      </c>
      <c r="B2" s="6">
        <f>SUM(Scoring!D31)</f>
        <v>40</v>
      </c>
      <c r="C2" s="6">
        <v>40</v>
      </c>
      <c r="D2" s="34">
        <f t="shared" ref="D2:D5" si="0">SUM(B2/C2)</f>
        <v>1</v>
      </c>
    </row>
    <row r="3" spans="1:4" ht="14.25" customHeight="1" x14ac:dyDescent="0.3">
      <c r="A3" s="6" t="s">
        <v>38</v>
      </c>
      <c r="B3" s="6">
        <f>SUM(Scoring!D39)</f>
        <v>20</v>
      </c>
      <c r="C3" s="6">
        <v>20</v>
      </c>
      <c r="D3" s="34">
        <f t="shared" si="0"/>
        <v>1</v>
      </c>
    </row>
    <row r="4" spans="1:4" ht="14.25" customHeight="1" x14ac:dyDescent="0.3">
      <c r="A4" s="6" t="s">
        <v>47</v>
      </c>
      <c r="B4" s="6">
        <f>SUM(Scoring!D53)</f>
        <v>50</v>
      </c>
      <c r="C4" s="6">
        <v>50</v>
      </c>
      <c r="D4" s="34">
        <f t="shared" si="0"/>
        <v>1</v>
      </c>
    </row>
    <row r="5" spans="1:4" ht="14.25" customHeight="1" x14ac:dyDescent="0.3">
      <c r="A5" s="6" t="s">
        <v>69</v>
      </c>
      <c r="B5" s="6">
        <f>SUM(Scoring!D115)</f>
        <v>360</v>
      </c>
      <c r="C5" s="6">
        <v>140</v>
      </c>
      <c r="D5" s="34">
        <f t="shared" si="0"/>
        <v>2.5714285714285716</v>
      </c>
    </row>
    <row r="6" spans="1:4" ht="14.25" customHeight="1" x14ac:dyDescent="0.3"/>
    <row r="7" spans="1:4" ht="14.25" customHeight="1" x14ac:dyDescent="0.3">
      <c r="A7" s="21" t="s">
        <v>97</v>
      </c>
      <c r="B7" s="33" t="s">
        <v>99</v>
      </c>
    </row>
    <row r="8" spans="1:4" ht="14.25" customHeight="1" x14ac:dyDescent="0.3">
      <c r="A8" s="6" t="s">
        <v>18</v>
      </c>
      <c r="B8" s="34">
        <f t="shared" ref="B8:B11" si="1">D2</f>
        <v>1</v>
      </c>
    </row>
    <row r="9" spans="1:4" ht="14.25" customHeight="1" x14ac:dyDescent="0.3">
      <c r="A9" s="6" t="s">
        <v>38</v>
      </c>
      <c r="B9" s="34">
        <f t="shared" si="1"/>
        <v>1</v>
      </c>
    </row>
    <row r="10" spans="1:4" ht="14.25" customHeight="1" x14ac:dyDescent="0.3">
      <c r="A10" s="6" t="s">
        <v>47</v>
      </c>
      <c r="B10" s="34">
        <f t="shared" si="1"/>
        <v>1</v>
      </c>
    </row>
    <row r="11" spans="1:4" ht="14.25" customHeight="1" x14ac:dyDescent="0.3">
      <c r="A11" s="6" t="s">
        <v>100</v>
      </c>
      <c r="B11" s="34">
        <f t="shared" si="1"/>
        <v>2.5714285714285716</v>
      </c>
    </row>
    <row r="12" spans="1:4" ht="14.25" customHeight="1" x14ac:dyDescent="0.3"/>
    <row r="13" spans="1:4" ht="14.25" customHeight="1" x14ac:dyDescent="0.3"/>
    <row r="14" spans="1:4" ht="14.25" customHeight="1" x14ac:dyDescent="0.3"/>
    <row r="15" spans="1:4" ht="14.25" customHeight="1" x14ac:dyDescent="0.3"/>
    <row r="16" spans="1:4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90A52-5100-4C69-A3C3-4D7E9DF837F8}">
  <dimension ref="A1:C11"/>
  <sheetViews>
    <sheetView workbookViewId="0">
      <selection activeCell="B17" sqref="B17"/>
    </sheetView>
  </sheetViews>
  <sheetFormatPr defaultRowHeight="14.4" x14ac:dyDescent="0.3"/>
  <cols>
    <col min="2" max="2" width="45.77734375" customWidth="1"/>
    <col min="3" max="3" width="10.109375" bestFit="1" customWidth="1"/>
  </cols>
  <sheetData>
    <row r="1" spans="1:3" x14ac:dyDescent="0.3">
      <c r="A1" s="37" t="s">
        <v>131</v>
      </c>
      <c r="B1" s="37" t="s">
        <v>156</v>
      </c>
      <c r="C1" s="37" t="s">
        <v>161</v>
      </c>
    </row>
    <row r="2" spans="1:3" x14ac:dyDescent="0.3">
      <c r="A2" s="38">
        <v>1</v>
      </c>
      <c r="B2" s="38" t="s">
        <v>132</v>
      </c>
      <c r="C2" s="38" t="s">
        <v>158</v>
      </c>
    </row>
    <row r="3" spans="1:3" x14ac:dyDescent="0.3">
      <c r="A3" s="39">
        <v>2</v>
      </c>
      <c r="B3" s="40" t="s">
        <v>164</v>
      </c>
      <c r="C3" s="41" t="s">
        <v>159</v>
      </c>
    </row>
    <row r="4" spans="1:3" x14ac:dyDescent="0.3">
      <c r="A4" s="42"/>
      <c r="B4" s="43" t="s">
        <v>165</v>
      </c>
      <c r="C4" s="44"/>
    </row>
    <row r="5" spans="1:3" x14ac:dyDescent="0.3">
      <c r="A5" s="42"/>
      <c r="B5" s="43" t="s">
        <v>166</v>
      </c>
      <c r="C5" s="44"/>
    </row>
    <row r="6" spans="1:3" x14ac:dyDescent="0.3">
      <c r="A6" s="45"/>
      <c r="B6" s="46" t="s">
        <v>167</v>
      </c>
      <c r="C6" s="47"/>
    </row>
    <row r="7" spans="1:3" x14ac:dyDescent="0.3">
      <c r="A7" s="39">
        <v>3</v>
      </c>
      <c r="B7" s="40" t="s">
        <v>151</v>
      </c>
      <c r="C7" s="41" t="s">
        <v>160</v>
      </c>
    </row>
    <row r="8" spans="1:3" x14ac:dyDescent="0.3">
      <c r="A8" s="42"/>
      <c r="B8" s="43" t="s">
        <v>152</v>
      </c>
      <c r="C8" s="44"/>
    </row>
    <row r="9" spans="1:3" x14ac:dyDescent="0.3">
      <c r="A9" s="42"/>
      <c r="B9" s="43" t="s">
        <v>153</v>
      </c>
      <c r="C9" s="44"/>
    </row>
    <row r="10" spans="1:3" x14ac:dyDescent="0.3">
      <c r="A10" s="42"/>
      <c r="B10" s="43" t="s">
        <v>155</v>
      </c>
      <c r="C10" s="44"/>
    </row>
    <row r="11" spans="1:3" x14ac:dyDescent="0.3">
      <c r="A11" s="45"/>
      <c r="B11" s="46" t="s">
        <v>154</v>
      </c>
      <c r="C11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Scoring</vt:lpstr>
      <vt:lpstr>Control Family Scoring</vt:lpstr>
      <vt:lpstr>Revision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Giddens</dc:creator>
  <cp:lastModifiedBy>V. Amira Armond</cp:lastModifiedBy>
  <dcterms:created xsi:type="dcterms:W3CDTF">2022-02-05T20:59:34Z</dcterms:created>
  <dcterms:modified xsi:type="dcterms:W3CDTF">2022-11-29T13:19:36Z</dcterms:modified>
</cp:coreProperties>
</file>